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Поправки октябрь 2024 " sheetId="79" r:id="rId1"/>
    <sheet name="Бюджет 2024-2026 гг 2 чтение" sheetId="78" r:id="rId2"/>
    <sheet name="поравки август 2022 г. (2)" sheetId="73" state="hidden" r:id="rId3"/>
  </sheets>
  <externalReferences>
    <externalReference r:id="rId4"/>
  </externalReferences>
  <definedNames>
    <definedName name="_xlnm.Print_Area" localSheetId="1">'Бюджет 2024-2026 гг 2 чтение'!$A$1:$P$494</definedName>
    <definedName name="_xlnm.Print_Area" localSheetId="0">'Поправки октябрь 2024 '!$A$1:$P$496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P152" i="79"/>
  <c r="O152"/>
  <c r="L152"/>
  <c r="K152"/>
  <c r="G91"/>
  <c r="F18"/>
  <c r="F37"/>
  <c r="F36" s="1"/>
  <c r="G36"/>
  <c r="E36"/>
  <c r="E54"/>
  <c r="E53"/>
  <c r="G32"/>
  <c r="E22"/>
  <c r="E468"/>
  <c r="E465"/>
  <c r="E388"/>
  <c r="E384"/>
  <c r="G377"/>
  <c r="E373"/>
  <c r="E365"/>
  <c r="E363"/>
  <c r="F359"/>
  <c r="E355"/>
  <c r="E353"/>
  <c r="E351"/>
  <c r="E333"/>
  <c r="E331"/>
  <c r="E310"/>
  <c r="E306"/>
  <c r="D37" l="1"/>
  <c r="D36" s="1"/>
  <c r="O272" l="1"/>
  <c r="F229"/>
  <c r="E213" l="1"/>
  <c r="E162"/>
  <c r="E67"/>
  <c r="E66"/>
  <c r="E62"/>
  <c r="E41"/>
  <c r="E20"/>
  <c r="E59" l="1"/>
  <c r="E386"/>
  <c r="E416"/>
  <c r="E336"/>
  <c r="F31"/>
  <c r="E33"/>
  <c r="F33"/>
  <c r="G33"/>
  <c r="D33"/>
  <c r="F314" l="1"/>
  <c r="E307"/>
  <c r="E134"/>
  <c r="E94"/>
  <c r="E93"/>
  <c r="F28"/>
  <c r="G28"/>
  <c r="H28"/>
  <c r="E28"/>
  <c r="D22" l="1"/>
  <c r="D21" s="1"/>
  <c r="D20"/>
  <c r="M527"/>
  <c r="M526" s="1"/>
  <c r="M525" s="1"/>
  <c r="I527"/>
  <c r="I526" s="1"/>
  <c r="I525" s="1"/>
  <c r="D527"/>
  <c r="P526"/>
  <c r="O526"/>
  <c r="O525" s="1"/>
  <c r="N526"/>
  <c r="N525" s="1"/>
  <c r="L526"/>
  <c r="K526"/>
  <c r="J526"/>
  <c r="J525" s="1"/>
  <c r="H526"/>
  <c r="G526"/>
  <c r="F526"/>
  <c r="F525" s="1"/>
  <c r="E526"/>
  <c r="E525" s="1"/>
  <c r="D526"/>
  <c r="P525"/>
  <c r="L525"/>
  <c r="K525"/>
  <c r="H525"/>
  <c r="G525"/>
  <c r="D525"/>
  <c r="M524"/>
  <c r="M523" s="1"/>
  <c r="M522" s="1"/>
  <c r="I524"/>
  <c r="I523" s="1"/>
  <c r="D524"/>
  <c r="P523"/>
  <c r="P522" s="1"/>
  <c r="O523"/>
  <c r="O522" s="1"/>
  <c r="N523"/>
  <c r="N522" s="1"/>
  <c r="L523"/>
  <c r="K523"/>
  <c r="K522" s="1"/>
  <c r="J523"/>
  <c r="J522" s="1"/>
  <c r="H523"/>
  <c r="G523"/>
  <c r="G522" s="1"/>
  <c r="F523"/>
  <c r="F522" s="1"/>
  <c r="E523"/>
  <c r="D523"/>
  <c r="L522"/>
  <c r="I522"/>
  <c r="H522"/>
  <c r="E522"/>
  <c r="D522"/>
  <c r="M521"/>
  <c r="I521"/>
  <c r="D521"/>
  <c r="P520"/>
  <c r="P519" s="1"/>
  <c r="O520"/>
  <c r="O519" s="1"/>
  <c r="N520"/>
  <c r="M520"/>
  <c r="M519" s="1"/>
  <c r="L520"/>
  <c r="L519" s="1"/>
  <c r="K520"/>
  <c r="K519" s="1"/>
  <c r="J520"/>
  <c r="I520"/>
  <c r="H520"/>
  <c r="H519" s="1"/>
  <c r="G520"/>
  <c r="G519" s="1"/>
  <c r="F520"/>
  <c r="E520"/>
  <c r="E519" s="1"/>
  <c r="D520"/>
  <c r="D519" s="1"/>
  <c r="N519"/>
  <c r="J519"/>
  <c r="I519"/>
  <c r="F519"/>
  <c r="M518"/>
  <c r="I518"/>
  <c r="I517" s="1"/>
  <c r="I516" s="1"/>
  <c r="I512" s="1"/>
  <c r="D518"/>
  <c r="D517" s="1"/>
  <c r="D516" s="1"/>
  <c r="P517"/>
  <c r="P516" s="1"/>
  <c r="O517"/>
  <c r="N517"/>
  <c r="N516" s="1"/>
  <c r="M517"/>
  <c r="M516" s="1"/>
  <c r="L517"/>
  <c r="L516" s="1"/>
  <c r="K517"/>
  <c r="J517"/>
  <c r="J516" s="1"/>
  <c r="H517"/>
  <c r="H516" s="1"/>
  <c r="G517"/>
  <c r="F517"/>
  <c r="F516" s="1"/>
  <c r="E517"/>
  <c r="E516" s="1"/>
  <c r="O516"/>
  <c r="K516"/>
  <c r="G516"/>
  <c r="M515"/>
  <c r="M514" s="1"/>
  <c r="M513" s="1"/>
  <c r="I515"/>
  <c r="I514" s="1"/>
  <c r="I513" s="1"/>
  <c r="D515"/>
  <c r="D514" s="1"/>
  <c r="P514"/>
  <c r="O514"/>
  <c r="O513" s="1"/>
  <c r="N514"/>
  <c r="N513" s="1"/>
  <c r="L514"/>
  <c r="K514"/>
  <c r="J514"/>
  <c r="J513" s="1"/>
  <c r="H514"/>
  <c r="G514"/>
  <c r="F514"/>
  <c r="F513" s="1"/>
  <c r="E514"/>
  <c r="E513" s="1"/>
  <c r="P513"/>
  <c r="L513"/>
  <c r="L512" s="1"/>
  <c r="K513"/>
  <c r="H513"/>
  <c r="G513"/>
  <c r="G512" s="1"/>
  <c r="D513"/>
  <c r="D512" s="1"/>
  <c r="P512"/>
  <c r="H512"/>
  <c r="M511"/>
  <c r="I511"/>
  <c r="D511"/>
  <c r="M510"/>
  <c r="I510"/>
  <c r="H510"/>
  <c r="D510"/>
  <c r="D509" s="1"/>
  <c r="D508" s="1"/>
  <c r="D507" s="1"/>
  <c r="P509"/>
  <c r="P508" s="1"/>
  <c r="P507" s="1"/>
  <c r="O509"/>
  <c r="O508" s="1"/>
  <c r="O507" s="1"/>
  <c r="N509"/>
  <c r="M509"/>
  <c r="L509"/>
  <c r="L508" s="1"/>
  <c r="L507" s="1"/>
  <c r="K509"/>
  <c r="K508" s="1"/>
  <c r="J509"/>
  <c r="I509"/>
  <c r="I508" s="1"/>
  <c r="I507" s="1"/>
  <c r="H509"/>
  <c r="H508" s="1"/>
  <c r="H507" s="1"/>
  <c r="G509"/>
  <c r="G508" s="1"/>
  <c r="G507" s="1"/>
  <c r="F509"/>
  <c r="E509"/>
  <c r="N508"/>
  <c r="N507" s="1"/>
  <c r="M508"/>
  <c r="M507" s="1"/>
  <c r="J508"/>
  <c r="F508"/>
  <c r="F507" s="1"/>
  <c r="E508"/>
  <c r="E507" s="1"/>
  <c r="K507"/>
  <c r="J507"/>
  <c r="M506"/>
  <c r="M505" s="1"/>
  <c r="M504" s="1"/>
  <c r="M497" s="1"/>
  <c r="I506"/>
  <c r="I505" s="1"/>
  <c r="I504" s="1"/>
  <c r="I497" s="1"/>
  <c r="D506"/>
  <c r="P505"/>
  <c r="O505"/>
  <c r="O504" s="1"/>
  <c r="N505"/>
  <c r="N504" s="1"/>
  <c r="N497" s="1"/>
  <c r="L505"/>
  <c r="K505"/>
  <c r="J505"/>
  <c r="J504" s="1"/>
  <c r="J497" s="1"/>
  <c r="G505"/>
  <c r="F505"/>
  <c r="E505"/>
  <c r="D505"/>
  <c r="P504"/>
  <c r="L504"/>
  <c r="K504"/>
  <c r="G504"/>
  <c r="F504"/>
  <c r="F497" s="1"/>
  <c r="E504"/>
  <c r="D504"/>
  <c r="D503"/>
  <c r="P502"/>
  <c r="P501" s="1"/>
  <c r="P497" s="1"/>
  <c r="O502"/>
  <c r="O501" s="1"/>
  <c r="N502"/>
  <c r="N501" s="1"/>
  <c r="M502"/>
  <c r="L502"/>
  <c r="L501" s="1"/>
  <c r="L497" s="1"/>
  <c r="K502"/>
  <c r="K501" s="1"/>
  <c r="J502"/>
  <c r="J501" s="1"/>
  <c r="I502"/>
  <c r="H502"/>
  <c r="G502"/>
  <c r="G501" s="1"/>
  <c r="F502"/>
  <c r="F501" s="1"/>
  <c r="E502"/>
  <c r="D502"/>
  <c r="D501" s="1"/>
  <c r="M501"/>
  <c r="I501"/>
  <c r="H501"/>
  <c r="H497" s="1"/>
  <c r="E501"/>
  <c r="D500"/>
  <c r="D499" s="1"/>
  <c r="D498" s="1"/>
  <c r="P499"/>
  <c r="O499"/>
  <c r="N499"/>
  <c r="N498" s="1"/>
  <c r="M499"/>
  <c r="M498" s="1"/>
  <c r="L499"/>
  <c r="K499"/>
  <c r="J499"/>
  <c r="J498" s="1"/>
  <c r="I499"/>
  <c r="I498" s="1"/>
  <c r="H499"/>
  <c r="G499"/>
  <c r="F499"/>
  <c r="F498" s="1"/>
  <c r="E499"/>
  <c r="E498" s="1"/>
  <c r="P498"/>
  <c r="O498"/>
  <c r="L498"/>
  <c r="K498"/>
  <c r="H498"/>
  <c r="G498"/>
  <c r="E497"/>
  <c r="M496"/>
  <c r="I496"/>
  <c r="D496"/>
  <c r="D495" s="1"/>
  <c r="P495"/>
  <c r="O495"/>
  <c r="N495"/>
  <c r="M495"/>
  <c r="L495"/>
  <c r="K495"/>
  <c r="J495"/>
  <c r="I495"/>
  <c r="H495"/>
  <c r="G495"/>
  <c r="F495"/>
  <c r="E495"/>
  <c r="M494"/>
  <c r="I494"/>
  <c r="H494"/>
  <c r="H493" s="1"/>
  <c r="H492" s="1"/>
  <c r="D494"/>
  <c r="P493"/>
  <c r="P492" s="1"/>
  <c r="O493"/>
  <c r="N493"/>
  <c r="N492" s="1"/>
  <c r="M493"/>
  <c r="M492" s="1"/>
  <c r="L493"/>
  <c r="L492" s="1"/>
  <c r="K493"/>
  <c r="J493"/>
  <c r="I493"/>
  <c r="I492" s="1"/>
  <c r="G493"/>
  <c r="F493"/>
  <c r="F492" s="1"/>
  <c r="E493"/>
  <c r="E492" s="1"/>
  <c r="O492"/>
  <c r="K492"/>
  <c r="J492"/>
  <c r="G492"/>
  <c r="M491"/>
  <c r="M490" s="1"/>
  <c r="M489" s="1"/>
  <c r="I491"/>
  <c r="I490" s="1"/>
  <c r="I489" s="1"/>
  <c r="H491"/>
  <c r="D491"/>
  <c r="P490"/>
  <c r="P489" s="1"/>
  <c r="O490"/>
  <c r="O489" s="1"/>
  <c r="N490"/>
  <c r="N489" s="1"/>
  <c r="L490"/>
  <c r="K490"/>
  <c r="K489" s="1"/>
  <c r="J490"/>
  <c r="J489" s="1"/>
  <c r="H490"/>
  <c r="H489" s="1"/>
  <c r="G490"/>
  <c r="G489" s="1"/>
  <c r="F490"/>
  <c r="F489" s="1"/>
  <c r="E490"/>
  <c r="D490"/>
  <c r="L489"/>
  <c r="E489"/>
  <c r="D489"/>
  <c r="M488"/>
  <c r="I488"/>
  <c r="H488"/>
  <c r="D488"/>
  <c r="D487" s="1"/>
  <c r="P487"/>
  <c r="O487"/>
  <c r="N487"/>
  <c r="M487"/>
  <c r="L487"/>
  <c r="K487"/>
  <c r="J487"/>
  <c r="I487"/>
  <c r="G487"/>
  <c r="F487"/>
  <c r="E487"/>
  <c r="P486"/>
  <c r="O486"/>
  <c r="N486"/>
  <c r="N485" s="1"/>
  <c r="M486"/>
  <c r="M485" s="1"/>
  <c r="L486"/>
  <c r="K486"/>
  <c r="K485" s="1"/>
  <c r="J486"/>
  <c r="J485" s="1"/>
  <c r="I486"/>
  <c r="I485" s="1"/>
  <c r="G486"/>
  <c r="F486"/>
  <c r="F485" s="1"/>
  <c r="E486"/>
  <c r="P485"/>
  <c r="O485"/>
  <c r="L485"/>
  <c r="G485"/>
  <c r="M484"/>
  <c r="I484"/>
  <c r="H484"/>
  <c r="D484"/>
  <c r="P483"/>
  <c r="P482" s="1"/>
  <c r="O483"/>
  <c r="N483"/>
  <c r="M483"/>
  <c r="L483"/>
  <c r="L482" s="1"/>
  <c r="K483"/>
  <c r="J483"/>
  <c r="I483"/>
  <c r="H483"/>
  <c r="H482" s="1"/>
  <c r="G483"/>
  <c r="F483"/>
  <c r="E483"/>
  <c r="D483" s="1"/>
  <c r="O482"/>
  <c r="N482"/>
  <c r="M482"/>
  <c r="K482"/>
  <c r="J482"/>
  <c r="I482"/>
  <c r="G482"/>
  <c r="F482"/>
  <c r="E482"/>
  <c r="D482" s="1"/>
  <c r="M481"/>
  <c r="M479" s="1"/>
  <c r="M478" s="1"/>
  <c r="I481"/>
  <c r="I479" s="1"/>
  <c r="I478" s="1"/>
  <c r="H481"/>
  <c r="H479" s="1"/>
  <c r="D481"/>
  <c r="M480"/>
  <c r="I480"/>
  <c r="H480"/>
  <c r="D480"/>
  <c r="P479"/>
  <c r="O479"/>
  <c r="N479"/>
  <c r="N478" s="1"/>
  <c r="N477" s="1"/>
  <c r="L479"/>
  <c r="K479"/>
  <c r="K478" s="1"/>
  <c r="K477" s="1"/>
  <c r="J479"/>
  <c r="J478" s="1"/>
  <c r="J477" s="1"/>
  <c r="G479"/>
  <c r="F479"/>
  <c r="F478" s="1"/>
  <c r="F477" s="1"/>
  <c r="E479"/>
  <c r="D479"/>
  <c r="P478"/>
  <c r="O478"/>
  <c r="O477" s="1"/>
  <c r="L478"/>
  <c r="H478"/>
  <c r="G478"/>
  <c r="G477" s="1"/>
  <c r="E478"/>
  <c r="D478"/>
  <c r="P477"/>
  <c r="M477"/>
  <c r="L477"/>
  <c r="I477"/>
  <c r="H477"/>
  <c r="E477"/>
  <c r="D477"/>
  <c r="M476"/>
  <c r="I476"/>
  <c r="H476"/>
  <c r="H475" s="1"/>
  <c r="H474" s="1"/>
  <c r="D476"/>
  <c r="P475"/>
  <c r="O475"/>
  <c r="N475"/>
  <c r="N474" s="1"/>
  <c r="M475"/>
  <c r="M474" s="1"/>
  <c r="L475"/>
  <c r="K475"/>
  <c r="J475"/>
  <c r="J474" s="1"/>
  <c r="I475"/>
  <c r="I474" s="1"/>
  <c r="G475"/>
  <c r="F475"/>
  <c r="E475"/>
  <c r="P474"/>
  <c r="O474"/>
  <c r="L474"/>
  <c r="K474"/>
  <c r="G474"/>
  <c r="F474"/>
  <c r="M473"/>
  <c r="M472" s="1"/>
  <c r="I473"/>
  <c r="I472" s="1"/>
  <c r="H473"/>
  <c r="D473"/>
  <c r="P472"/>
  <c r="O472"/>
  <c r="N472"/>
  <c r="L472"/>
  <c r="K472"/>
  <c r="K463" s="1"/>
  <c r="K462" s="1"/>
  <c r="J472"/>
  <c r="H472"/>
  <c r="G472"/>
  <c r="F472"/>
  <c r="E472"/>
  <c r="D472"/>
  <c r="M471"/>
  <c r="M470" s="1"/>
  <c r="M467" s="1"/>
  <c r="I471"/>
  <c r="D471"/>
  <c r="P470"/>
  <c r="P467" s="1"/>
  <c r="O470"/>
  <c r="N470"/>
  <c r="L470"/>
  <c r="L467" s="1"/>
  <c r="K470"/>
  <c r="J470"/>
  <c r="I470"/>
  <c r="H470"/>
  <c r="H467" s="1"/>
  <c r="G470"/>
  <c r="F470"/>
  <c r="E470"/>
  <c r="D470"/>
  <c r="D467" s="1"/>
  <c r="I469"/>
  <c r="D469"/>
  <c r="M468"/>
  <c r="I468"/>
  <c r="I467" s="1"/>
  <c r="H468"/>
  <c r="D468"/>
  <c r="O467"/>
  <c r="N467"/>
  <c r="K467"/>
  <c r="J467"/>
  <c r="G467"/>
  <c r="F467"/>
  <c r="E467"/>
  <c r="M466"/>
  <c r="I466"/>
  <c r="I464" s="1"/>
  <c r="I463" s="1"/>
  <c r="I462" s="1"/>
  <c r="H466"/>
  <c r="D466"/>
  <c r="M465"/>
  <c r="I465"/>
  <c r="H465"/>
  <c r="D465"/>
  <c r="D464" s="1"/>
  <c r="D463" s="1"/>
  <c r="D462" s="1"/>
  <c r="P464"/>
  <c r="P463" s="1"/>
  <c r="P462" s="1"/>
  <c r="O464"/>
  <c r="N464"/>
  <c r="M464"/>
  <c r="L464"/>
  <c r="L463" s="1"/>
  <c r="L462" s="1"/>
  <c r="K464"/>
  <c r="J464"/>
  <c r="H464"/>
  <c r="H463" s="1"/>
  <c r="H462" s="1"/>
  <c r="G464"/>
  <c r="F464"/>
  <c r="E464"/>
  <c r="E463" s="1"/>
  <c r="E462" s="1"/>
  <c r="N463"/>
  <c r="J463"/>
  <c r="J462" s="1"/>
  <c r="F463"/>
  <c r="N462"/>
  <c r="F462"/>
  <c r="M461"/>
  <c r="I461"/>
  <c r="D461"/>
  <c r="M460"/>
  <c r="K460"/>
  <c r="K459" s="1"/>
  <c r="J460"/>
  <c r="G460"/>
  <c r="F460"/>
  <c r="F459" s="1"/>
  <c r="E460"/>
  <c r="O459"/>
  <c r="N459"/>
  <c r="M459"/>
  <c r="G459"/>
  <c r="M458"/>
  <c r="I458"/>
  <c r="D458"/>
  <c r="P457"/>
  <c r="O457"/>
  <c r="O456" s="1"/>
  <c r="N457"/>
  <c r="J457"/>
  <c r="I457"/>
  <c r="G457"/>
  <c r="E457"/>
  <c r="D457"/>
  <c r="P456"/>
  <c r="P455" s="1"/>
  <c r="N456"/>
  <c r="J456"/>
  <c r="G456"/>
  <c r="E456"/>
  <c r="N455"/>
  <c r="G455"/>
  <c r="M454"/>
  <c r="I454"/>
  <c r="D454"/>
  <c r="P453"/>
  <c r="O453"/>
  <c r="N453"/>
  <c r="M453"/>
  <c r="L453"/>
  <c r="K453"/>
  <c r="J453"/>
  <c r="I453"/>
  <c r="G453"/>
  <c r="F453"/>
  <c r="E453"/>
  <c r="D453"/>
  <c r="P452"/>
  <c r="O452"/>
  <c r="N452"/>
  <c r="M452"/>
  <c r="L452"/>
  <c r="K452"/>
  <c r="J452"/>
  <c r="I452"/>
  <c r="G452"/>
  <c r="F452"/>
  <c r="E452"/>
  <c r="D452"/>
  <c r="D451"/>
  <c r="D450" s="1"/>
  <c r="D449" s="1"/>
  <c r="P450"/>
  <c r="O450"/>
  <c r="N450"/>
  <c r="N449" s="1"/>
  <c r="M450"/>
  <c r="L450"/>
  <c r="K450"/>
  <c r="K449" s="1"/>
  <c r="J450"/>
  <c r="J449" s="1"/>
  <c r="I450"/>
  <c r="H450"/>
  <c r="G450"/>
  <c r="F450"/>
  <c r="F449" s="1"/>
  <c r="E450"/>
  <c r="P449"/>
  <c r="O449"/>
  <c r="O441" s="1"/>
  <c r="M449"/>
  <c r="L449"/>
  <c r="I449"/>
  <c r="G449"/>
  <c r="E449"/>
  <c r="D448"/>
  <c r="P447"/>
  <c r="P444" s="1"/>
  <c r="P441" s="1"/>
  <c r="O447"/>
  <c r="N447"/>
  <c r="M447"/>
  <c r="L447"/>
  <c r="L444" s="1"/>
  <c r="L441" s="1"/>
  <c r="L440" s="1"/>
  <c r="K447"/>
  <c r="J447"/>
  <c r="I447"/>
  <c r="G447"/>
  <c r="G444" s="1"/>
  <c r="G441" s="1"/>
  <c r="G440" s="1"/>
  <c r="F447"/>
  <c r="E447"/>
  <c r="D447"/>
  <c r="D446"/>
  <c r="P445"/>
  <c r="O445"/>
  <c r="N445"/>
  <c r="N444" s="1"/>
  <c r="M445"/>
  <c r="M444" s="1"/>
  <c r="L445"/>
  <c r="K445"/>
  <c r="J445"/>
  <c r="J444" s="1"/>
  <c r="I445"/>
  <c r="G445"/>
  <c r="F445"/>
  <c r="E445"/>
  <c r="E444" s="1"/>
  <c r="D445"/>
  <c r="O444"/>
  <c r="K444"/>
  <c r="F444"/>
  <c r="M443"/>
  <c r="I443"/>
  <c r="H443"/>
  <c r="H442" s="1"/>
  <c r="H441" s="1"/>
  <c r="H440" s="1"/>
  <c r="D443"/>
  <c r="D442" s="1"/>
  <c r="P442"/>
  <c r="O442"/>
  <c r="N442"/>
  <c r="M442"/>
  <c r="L442"/>
  <c r="K442"/>
  <c r="J442"/>
  <c r="J441" s="1"/>
  <c r="I442"/>
  <c r="G442"/>
  <c r="F442"/>
  <c r="F441" s="1"/>
  <c r="F440" s="1"/>
  <c r="E442"/>
  <c r="K441"/>
  <c r="K440" s="1"/>
  <c r="P440"/>
  <c r="M439"/>
  <c r="M438" s="1"/>
  <c r="M437" s="1"/>
  <c r="I439"/>
  <c r="D439"/>
  <c r="P438"/>
  <c r="O438"/>
  <c r="N438"/>
  <c r="L438"/>
  <c r="K438"/>
  <c r="J438"/>
  <c r="I438"/>
  <c r="G438"/>
  <c r="F438"/>
  <c r="E438"/>
  <c r="D438"/>
  <c r="P437"/>
  <c r="O437"/>
  <c r="N437"/>
  <c r="L437"/>
  <c r="K437"/>
  <c r="J437"/>
  <c r="I437"/>
  <c r="G437"/>
  <c r="G431" s="1"/>
  <c r="G430" s="1"/>
  <c r="F437"/>
  <c r="F431" s="1"/>
  <c r="F430" s="1"/>
  <c r="E437"/>
  <c r="D437"/>
  <c r="M436"/>
  <c r="M435" s="1"/>
  <c r="M434" s="1"/>
  <c r="I436"/>
  <c r="I435" s="1"/>
  <c r="I434" s="1"/>
  <c r="D436"/>
  <c r="P435"/>
  <c r="O435"/>
  <c r="O434" s="1"/>
  <c r="N435"/>
  <c r="N434" s="1"/>
  <c r="N431" s="1"/>
  <c r="N430" s="1"/>
  <c r="L435"/>
  <c r="K435"/>
  <c r="J435"/>
  <c r="J434" s="1"/>
  <c r="J431" s="1"/>
  <c r="J430" s="1"/>
  <c r="H435"/>
  <c r="G435"/>
  <c r="G434" s="1"/>
  <c r="F435"/>
  <c r="F434" s="1"/>
  <c r="E435"/>
  <c r="D435"/>
  <c r="P434"/>
  <c r="L434"/>
  <c r="K434"/>
  <c r="H434"/>
  <c r="E434"/>
  <c r="D434"/>
  <c r="M433"/>
  <c r="I433"/>
  <c r="H433"/>
  <c r="D433"/>
  <c r="P432"/>
  <c r="O432"/>
  <c r="N432"/>
  <c r="M432"/>
  <c r="M431" s="1"/>
  <c r="L432"/>
  <c r="K432"/>
  <c r="J432"/>
  <c r="I432"/>
  <c r="I431" s="1"/>
  <c r="H432"/>
  <c r="H431" s="1"/>
  <c r="H430" s="1"/>
  <c r="G432"/>
  <c r="F432"/>
  <c r="E432"/>
  <c r="D432" s="1"/>
  <c r="M428"/>
  <c r="I428"/>
  <c r="H428"/>
  <c r="D428"/>
  <c r="D427" s="1"/>
  <c r="D426" s="1"/>
  <c r="P427"/>
  <c r="P426" s="1"/>
  <c r="O427"/>
  <c r="N427"/>
  <c r="M427"/>
  <c r="L427"/>
  <c r="L426" s="1"/>
  <c r="K427"/>
  <c r="J427"/>
  <c r="I427"/>
  <c r="H427"/>
  <c r="H426" s="1"/>
  <c r="G427"/>
  <c r="F427"/>
  <c r="E427"/>
  <c r="E426" s="1"/>
  <c r="O426"/>
  <c r="N426"/>
  <c r="M426"/>
  <c r="K426"/>
  <c r="J426"/>
  <c r="I426"/>
  <c r="G426"/>
  <c r="F426"/>
  <c r="M425"/>
  <c r="I425"/>
  <c r="I424" s="1"/>
  <c r="I423" s="1"/>
  <c r="I422" s="1"/>
  <c r="H425"/>
  <c r="H424" s="1"/>
  <c r="D425"/>
  <c r="P424"/>
  <c r="O424"/>
  <c r="O423" s="1"/>
  <c r="O422" s="1"/>
  <c r="O418" s="1"/>
  <c r="N424"/>
  <c r="N423" s="1"/>
  <c r="N422" s="1"/>
  <c r="M424"/>
  <c r="L424"/>
  <c r="K424"/>
  <c r="K423" s="1"/>
  <c r="K422" s="1"/>
  <c r="K418" s="1"/>
  <c r="J424"/>
  <c r="J423" s="1"/>
  <c r="J422" s="1"/>
  <c r="G424"/>
  <c r="F424"/>
  <c r="F423" s="1"/>
  <c r="F422" s="1"/>
  <c r="E424"/>
  <c r="D424"/>
  <c r="P423"/>
  <c r="M423"/>
  <c r="L423"/>
  <c r="H423"/>
  <c r="G423"/>
  <c r="G422" s="1"/>
  <c r="E423"/>
  <c r="D423"/>
  <c r="P422"/>
  <c r="P418" s="1"/>
  <c r="M422"/>
  <c r="L422"/>
  <c r="H422"/>
  <c r="E422"/>
  <c r="D422"/>
  <c r="M421"/>
  <c r="I421"/>
  <c r="H421"/>
  <c r="H420" s="1"/>
  <c r="H419" s="1"/>
  <c r="D421"/>
  <c r="D420" s="1"/>
  <c r="D419" s="1"/>
  <c r="P420"/>
  <c r="O420"/>
  <c r="N420"/>
  <c r="M420"/>
  <c r="M419" s="1"/>
  <c r="L420"/>
  <c r="K420"/>
  <c r="J420"/>
  <c r="J419" s="1"/>
  <c r="J418" s="1"/>
  <c r="I420"/>
  <c r="I419" s="1"/>
  <c r="G420"/>
  <c r="F420"/>
  <c r="E420"/>
  <c r="E419" s="1"/>
  <c r="E418" s="1"/>
  <c r="P419"/>
  <c r="O419"/>
  <c r="N419"/>
  <c r="L419"/>
  <c r="K419"/>
  <c r="G419"/>
  <c r="G418" s="1"/>
  <c r="F419"/>
  <c r="F418" s="1"/>
  <c r="L418"/>
  <c r="D418"/>
  <c r="M417"/>
  <c r="I417"/>
  <c r="H417"/>
  <c r="P416"/>
  <c r="O416"/>
  <c r="N416"/>
  <c r="M416" s="1"/>
  <c r="L416"/>
  <c r="K416"/>
  <c r="J416"/>
  <c r="J415" s="1"/>
  <c r="I415" s="1"/>
  <c r="H416"/>
  <c r="H415" s="1"/>
  <c r="G416"/>
  <c r="F416"/>
  <c r="P415"/>
  <c r="O415"/>
  <c r="N415"/>
  <c r="M415" s="1"/>
  <c r="L415"/>
  <c r="K415"/>
  <c r="G415"/>
  <c r="F415"/>
  <c r="M414"/>
  <c r="M413" s="1"/>
  <c r="I414"/>
  <c r="I413" s="1"/>
  <c r="H414"/>
  <c r="D414"/>
  <c r="P413"/>
  <c r="O413"/>
  <c r="O412" s="1"/>
  <c r="N413"/>
  <c r="N412" s="1"/>
  <c r="L413"/>
  <c r="L412" s="1"/>
  <c r="L405" s="1"/>
  <c r="K413"/>
  <c r="K412" s="1"/>
  <c r="J413"/>
  <c r="J412" s="1"/>
  <c r="H413"/>
  <c r="G413"/>
  <c r="G412" s="1"/>
  <c r="F413"/>
  <c r="F412" s="1"/>
  <c r="E413"/>
  <c r="D413"/>
  <c r="D412" s="1"/>
  <c r="P412"/>
  <c r="M412"/>
  <c r="I412"/>
  <c r="H412"/>
  <c r="E412"/>
  <c r="M411"/>
  <c r="I411"/>
  <c r="D411"/>
  <c r="P410"/>
  <c r="O410"/>
  <c r="N410"/>
  <c r="M410"/>
  <c r="M409" s="1"/>
  <c r="K410"/>
  <c r="J410"/>
  <c r="I410" s="1"/>
  <c r="G410"/>
  <c r="G409" s="1"/>
  <c r="F410"/>
  <c r="E410"/>
  <c r="P409"/>
  <c r="O409"/>
  <c r="O406" s="1"/>
  <c r="O405" s="1"/>
  <c r="N409"/>
  <c r="K409"/>
  <c r="J409"/>
  <c r="F409"/>
  <c r="E409"/>
  <c r="M408"/>
  <c r="I408"/>
  <c r="G408"/>
  <c r="P407"/>
  <c r="O407"/>
  <c r="N407"/>
  <c r="J407"/>
  <c r="I407"/>
  <c r="E407"/>
  <c r="P406"/>
  <c r="J406"/>
  <c r="I406"/>
  <c r="F406"/>
  <c r="E406"/>
  <c r="F405"/>
  <c r="M404"/>
  <c r="I404"/>
  <c r="D404"/>
  <c r="D403" s="1"/>
  <c r="D402" s="1"/>
  <c r="D401" s="1"/>
  <c r="P403"/>
  <c r="P402" s="1"/>
  <c r="P401" s="1"/>
  <c r="O403"/>
  <c r="N403"/>
  <c r="M403"/>
  <c r="M402" s="1"/>
  <c r="M401" s="1"/>
  <c r="L403"/>
  <c r="L402" s="1"/>
  <c r="K403"/>
  <c r="J403"/>
  <c r="I403"/>
  <c r="I402" s="1"/>
  <c r="I401" s="1"/>
  <c r="H403"/>
  <c r="H402" s="1"/>
  <c r="H401" s="1"/>
  <c r="G403"/>
  <c r="F403"/>
  <c r="E403"/>
  <c r="E402" s="1"/>
  <c r="E401" s="1"/>
  <c r="O402"/>
  <c r="O401" s="1"/>
  <c r="O378" s="1"/>
  <c r="N402"/>
  <c r="N401" s="1"/>
  <c r="K402"/>
  <c r="J402"/>
  <c r="J401" s="1"/>
  <c r="G402"/>
  <c r="G401" s="1"/>
  <c r="G378" s="1"/>
  <c r="F402"/>
  <c r="F401" s="1"/>
  <c r="L401"/>
  <c r="K401"/>
  <c r="M400"/>
  <c r="M399" s="1"/>
  <c r="I400"/>
  <c r="I399" s="1"/>
  <c r="D400"/>
  <c r="P399"/>
  <c r="P398" s="1"/>
  <c r="P378" s="1"/>
  <c r="O399"/>
  <c r="O398" s="1"/>
  <c r="N399"/>
  <c r="N398" s="1"/>
  <c r="L399"/>
  <c r="L398" s="1"/>
  <c r="K399"/>
  <c r="K398" s="1"/>
  <c r="J399"/>
  <c r="J398" s="1"/>
  <c r="H399"/>
  <c r="G399"/>
  <c r="G398" s="1"/>
  <c r="F399"/>
  <c r="F398" s="1"/>
  <c r="E399"/>
  <c r="D399"/>
  <c r="M398"/>
  <c r="I398"/>
  <c r="H398"/>
  <c r="E398"/>
  <c r="D398"/>
  <c r="M397"/>
  <c r="I397"/>
  <c r="D397"/>
  <c r="D388"/>
  <c r="D387" s="1"/>
  <c r="P387"/>
  <c r="O387"/>
  <c r="N387"/>
  <c r="M387"/>
  <c r="L387"/>
  <c r="K387"/>
  <c r="J387"/>
  <c r="I387"/>
  <c r="H387"/>
  <c r="G387"/>
  <c r="F387"/>
  <c r="E387"/>
  <c r="M386"/>
  <c r="I386"/>
  <c r="I385" s="1"/>
  <c r="H386"/>
  <c r="H385" s="1"/>
  <c r="D386"/>
  <c r="D385" s="1"/>
  <c r="P385"/>
  <c r="O385"/>
  <c r="N385"/>
  <c r="M385"/>
  <c r="L385"/>
  <c r="K385"/>
  <c r="J385"/>
  <c r="G385"/>
  <c r="F385"/>
  <c r="E385"/>
  <c r="M384"/>
  <c r="I384"/>
  <c r="H384"/>
  <c r="D384"/>
  <c r="D383" s="1"/>
  <c r="P383"/>
  <c r="O383"/>
  <c r="N383"/>
  <c r="M383"/>
  <c r="L383"/>
  <c r="K383"/>
  <c r="J383"/>
  <c r="I383"/>
  <c r="H383"/>
  <c r="G383"/>
  <c r="F383"/>
  <c r="E383"/>
  <c r="M382"/>
  <c r="I382"/>
  <c r="H382"/>
  <c r="H381" s="1"/>
  <c r="H378" s="1"/>
  <c r="D382"/>
  <c r="P381"/>
  <c r="O381"/>
  <c r="N381"/>
  <c r="N378" s="1"/>
  <c r="M381"/>
  <c r="L381"/>
  <c r="K381"/>
  <c r="J381"/>
  <c r="J378" s="1"/>
  <c r="I381"/>
  <c r="G381"/>
  <c r="F381"/>
  <c r="F378" s="1"/>
  <c r="E381"/>
  <c r="M380"/>
  <c r="I380"/>
  <c r="D380"/>
  <c r="D379" s="1"/>
  <c r="P379"/>
  <c r="O379"/>
  <c r="N379"/>
  <c r="M379"/>
  <c r="L379"/>
  <c r="K379"/>
  <c r="J379"/>
  <c r="I379"/>
  <c r="H379"/>
  <c r="G379"/>
  <c r="F379"/>
  <c r="E379"/>
  <c r="M377"/>
  <c r="M376" s="1"/>
  <c r="I377"/>
  <c r="I376" s="1"/>
  <c r="H377"/>
  <c r="D377"/>
  <c r="D376" s="1"/>
  <c r="P376"/>
  <c r="O376"/>
  <c r="N376"/>
  <c r="L376"/>
  <c r="K376"/>
  <c r="J376"/>
  <c r="H376"/>
  <c r="G376"/>
  <c r="F376"/>
  <c r="E376"/>
  <c r="M375"/>
  <c r="I375"/>
  <c r="H375"/>
  <c r="D375"/>
  <c r="P374"/>
  <c r="O374"/>
  <c r="N374"/>
  <c r="M374"/>
  <c r="L374"/>
  <c r="K374"/>
  <c r="J374"/>
  <c r="I374"/>
  <c r="H374"/>
  <c r="G374"/>
  <c r="F374"/>
  <c r="E374"/>
  <c r="D374" s="1"/>
  <c r="M373"/>
  <c r="I373"/>
  <c r="H373"/>
  <c r="H372" s="1"/>
  <c r="D373"/>
  <c r="P372"/>
  <c r="O372"/>
  <c r="N372"/>
  <c r="M372"/>
  <c r="L372"/>
  <c r="K372"/>
  <c r="J372"/>
  <c r="I372"/>
  <c r="G372"/>
  <c r="F372"/>
  <c r="E372"/>
  <c r="D372" s="1"/>
  <c r="M371"/>
  <c r="I371"/>
  <c r="I370" s="1"/>
  <c r="H371"/>
  <c r="H370" s="1"/>
  <c r="D371"/>
  <c r="P370"/>
  <c r="O370"/>
  <c r="N370"/>
  <c r="M370"/>
  <c r="L370"/>
  <c r="K370"/>
  <c r="J370"/>
  <c r="G370"/>
  <c r="F370"/>
  <c r="E370"/>
  <c r="M369"/>
  <c r="M368" s="1"/>
  <c r="I369"/>
  <c r="I368" s="1"/>
  <c r="H369"/>
  <c r="D369"/>
  <c r="P368"/>
  <c r="O368"/>
  <c r="N368"/>
  <c r="L368"/>
  <c r="K368"/>
  <c r="J368"/>
  <c r="H368"/>
  <c r="G368"/>
  <c r="F368"/>
  <c r="E368"/>
  <c r="D368"/>
  <c r="M367"/>
  <c r="I367"/>
  <c r="H367"/>
  <c r="D367"/>
  <c r="D366" s="1"/>
  <c r="P366"/>
  <c r="O366"/>
  <c r="N366"/>
  <c r="M366"/>
  <c r="L366"/>
  <c r="K366"/>
  <c r="J366"/>
  <c r="I366"/>
  <c r="H366"/>
  <c r="G366"/>
  <c r="F366"/>
  <c r="E366"/>
  <c r="M365"/>
  <c r="I365"/>
  <c r="H365"/>
  <c r="H364" s="1"/>
  <c r="D365"/>
  <c r="D364" s="1"/>
  <c r="P364"/>
  <c r="O364"/>
  <c r="N364"/>
  <c r="M364"/>
  <c r="L364"/>
  <c r="K364"/>
  <c r="J364"/>
  <c r="I364"/>
  <c r="G364"/>
  <c r="F364"/>
  <c r="E364"/>
  <c r="M363"/>
  <c r="I363"/>
  <c r="I362" s="1"/>
  <c r="H363"/>
  <c r="H362" s="1"/>
  <c r="D363"/>
  <c r="P362"/>
  <c r="O362"/>
  <c r="N362"/>
  <c r="M362"/>
  <c r="L362"/>
  <c r="K362"/>
  <c r="J362"/>
  <c r="G362"/>
  <c r="F362"/>
  <c r="E362"/>
  <c r="M361"/>
  <c r="M360" s="1"/>
  <c r="I361"/>
  <c r="I360" s="1"/>
  <c r="D361"/>
  <c r="P360"/>
  <c r="O360"/>
  <c r="N360"/>
  <c r="L360"/>
  <c r="K360"/>
  <c r="J360"/>
  <c r="H360"/>
  <c r="G360"/>
  <c r="F360"/>
  <c r="E360"/>
  <c r="D360"/>
  <c r="M359"/>
  <c r="M358" s="1"/>
  <c r="I359"/>
  <c r="I358" s="1"/>
  <c r="H359"/>
  <c r="D359"/>
  <c r="P358"/>
  <c r="O358"/>
  <c r="N358"/>
  <c r="L358"/>
  <c r="K358"/>
  <c r="J358"/>
  <c r="H358"/>
  <c r="G358"/>
  <c r="F358"/>
  <c r="D358" s="1"/>
  <c r="E358"/>
  <c r="M357"/>
  <c r="I357"/>
  <c r="G357"/>
  <c r="F357"/>
  <c r="D357" s="1"/>
  <c r="D356" s="1"/>
  <c r="P356"/>
  <c r="O356"/>
  <c r="N356"/>
  <c r="M356"/>
  <c r="L356"/>
  <c r="K356"/>
  <c r="J356"/>
  <c r="I356"/>
  <c r="H356"/>
  <c r="G356"/>
  <c r="E356"/>
  <c r="M355"/>
  <c r="I355"/>
  <c r="I354" s="1"/>
  <c r="H355"/>
  <c r="H354" s="1"/>
  <c r="D355"/>
  <c r="P354"/>
  <c r="O354"/>
  <c r="N354"/>
  <c r="M354"/>
  <c r="L354"/>
  <c r="K354"/>
  <c r="J354"/>
  <c r="G354"/>
  <c r="F354"/>
  <c r="E354"/>
  <c r="M353"/>
  <c r="M352" s="1"/>
  <c r="I353"/>
  <c r="I352" s="1"/>
  <c r="H353"/>
  <c r="D353"/>
  <c r="P352"/>
  <c r="O352"/>
  <c r="N352"/>
  <c r="L352"/>
  <c r="K352"/>
  <c r="J352"/>
  <c r="H352"/>
  <c r="G352"/>
  <c r="F352"/>
  <c r="E352"/>
  <c r="M351"/>
  <c r="I351"/>
  <c r="H351"/>
  <c r="H350" s="1"/>
  <c r="H349" s="1"/>
  <c r="D351"/>
  <c r="P350"/>
  <c r="O350"/>
  <c r="N350"/>
  <c r="M350"/>
  <c r="M349" s="1"/>
  <c r="L350"/>
  <c r="K350"/>
  <c r="J350"/>
  <c r="I350"/>
  <c r="G350"/>
  <c r="F350"/>
  <c r="F349" s="1"/>
  <c r="E350"/>
  <c r="P349"/>
  <c r="O349"/>
  <c r="N349"/>
  <c r="L349"/>
  <c r="K349"/>
  <c r="J349"/>
  <c r="G349"/>
  <c r="D348"/>
  <c r="D347" s="1"/>
  <c r="D346" s="1"/>
  <c r="P347"/>
  <c r="P346" s="1"/>
  <c r="O347"/>
  <c r="O346" s="1"/>
  <c r="N347"/>
  <c r="M347"/>
  <c r="L347"/>
  <c r="L346" s="1"/>
  <c r="K347"/>
  <c r="K346" s="1"/>
  <c r="J347"/>
  <c r="J346" s="1"/>
  <c r="I347"/>
  <c r="I346" s="1"/>
  <c r="H347"/>
  <c r="H346" s="1"/>
  <c r="G347"/>
  <c r="G346" s="1"/>
  <c r="F347"/>
  <c r="E347"/>
  <c r="E346" s="1"/>
  <c r="N346"/>
  <c r="M346"/>
  <c r="F346"/>
  <c r="M345"/>
  <c r="I345"/>
  <c r="D345"/>
  <c r="P344"/>
  <c r="O344"/>
  <c r="N344"/>
  <c r="N343" s="1"/>
  <c r="M344"/>
  <c r="K344"/>
  <c r="K343" s="1"/>
  <c r="J344"/>
  <c r="I344" s="1"/>
  <c r="G344"/>
  <c r="G343" s="1"/>
  <c r="F344"/>
  <c r="E344"/>
  <c r="D344" s="1"/>
  <c r="P343"/>
  <c r="O343"/>
  <c r="F343"/>
  <c r="D343" s="1"/>
  <c r="E343"/>
  <c r="M342"/>
  <c r="I342"/>
  <c r="H342"/>
  <c r="E342"/>
  <c r="D342"/>
  <c r="P341"/>
  <c r="O341"/>
  <c r="N341"/>
  <c r="M341"/>
  <c r="L341"/>
  <c r="K341"/>
  <c r="J341"/>
  <c r="I341"/>
  <c r="H341"/>
  <c r="G341"/>
  <c r="F341"/>
  <c r="E341"/>
  <c r="D341" s="1"/>
  <c r="M339"/>
  <c r="M338" s="1"/>
  <c r="M337" s="1"/>
  <c r="I339"/>
  <c r="I338" s="1"/>
  <c r="I337" s="1"/>
  <c r="H339"/>
  <c r="H338" s="1"/>
  <c r="D339"/>
  <c r="P338"/>
  <c r="O338"/>
  <c r="N338"/>
  <c r="N337" s="1"/>
  <c r="L338"/>
  <c r="K338"/>
  <c r="K337" s="1"/>
  <c r="J338"/>
  <c r="J337" s="1"/>
  <c r="G338"/>
  <c r="F338"/>
  <c r="F337" s="1"/>
  <c r="E338"/>
  <c r="D338"/>
  <c r="P337"/>
  <c r="O337"/>
  <c r="L337"/>
  <c r="H337"/>
  <c r="G337"/>
  <c r="D337" s="1"/>
  <c r="E337"/>
  <c r="M336"/>
  <c r="I336"/>
  <c r="H336"/>
  <c r="D336"/>
  <c r="P335"/>
  <c r="P334" s="1"/>
  <c r="O335"/>
  <c r="N335"/>
  <c r="M335"/>
  <c r="L335"/>
  <c r="L334" s="1"/>
  <c r="K335"/>
  <c r="J335"/>
  <c r="I335"/>
  <c r="H335"/>
  <c r="H334" s="1"/>
  <c r="G335"/>
  <c r="F335"/>
  <c r="E335"/>
  <c r="D335" s="1"/>
  <c r="O334"/>
  <c r="N334"/>
  <c r="M334"/>
  <c r="K334"/>
  <c r="J334"/>
  <c r="I334"/>
  <c r="G334"/>
  <c r="F334"/>
  <c r="M333"/>
  <c r="I333"/>
  <c r="H333"/>
  <c r="H332" s="1"/>
  <c r="D333"/>
  <c r="P332"/>
  <c r="O332"/>
  <c r="N332"/>
  <c r="L332"/>
  <c r="K332"/>
  <c r="J332"/>
  <c r="G332"/>
  <c r="F332"/>
  <c r="E332"/>
  <c r="D332" s="1"/>
  <c r="M331"/>
  <c r="I331"/>
  <c r="H331"/>
  <c r="D331"/>
  <c r="P330"/>
  <c r="O330"/>
  <c r="M330" s="1"/>
  <c r="N330"/>
  <c r="L330"/>
  <c r="K330"/>
  <c r="J330"/>
  <c r="H330"/>
  <c r="G330"/>
  <c r="F330"/>
  <c r="E330"/>
  <c r="D330" s="1"/>
  <c r="M329"/>
  <c r="M328" s="1"/>
  <c r="M327" s="1"/>
  <c r="I329"/>
  <c r="D329"/>
  <c r="P328"/>
  <c r="P327" s="1"/>
  <c r="P324" s="1"/>
  <c r="O328"/>
  <c r="N328"/>
  <c r="L328"/>
  <c r="K328"/>
  <c r="K327" s="1"/>
  <c r="J328"/>
  <c r="I328"/>
  <c r="G328"/>
  <c r="F328"/>
  <c r="F327" s="1"/>
  <c r="E328"/>
  <c r="D328"/>
  <c r="O327"/>
  <c r="N327"/>
  <c r="L327"/>
  <c r="J327"/>
  <c r="I327"/>
  <c r="G327"/>
  <c r="E327"/>
  <c r="D327"/>
  <c r="M326"/>
  <c r="M325" s="1"/>
  <c r="I326"/>
  <c r="I325" s="1"/>
  <c r="H326"/>
  <c r="D326"/>
  <c r="P325"/>
  <c r="O325"/>
  <c r="N325"/>
  <c r="L325"/>
  <c r="K325"/>
  <c r="J325"/>
  <c r="H325"/>
  <c r="G325"/>
  <c r="G324" s="1"/>
  <c r="F325"/>
  <c r="E325"/>
  <c r="D325"/>
  <c r="H324"/>
  <c r="M321"/>
  <c r="M320" s="1"/>
  <c r="I321"/>
  <c r="I320" s="1"/>
  <c r="I319" s="1"/>
  <c r="H321"/>
  <c r="D321"/>
  <c r="P320"/>
  <c r="P319" s="1"/>
  <c r="O320"/>
  <c r="O319" s="1"/>
  <c r="N320"/>
  <c r="L320"/>
  <c r="K320"/>
  <c r="K319" s="1"/>
  <c r="J320"/>
  <c r="H320"/>
  <c r="G320"/>
  <c r="G319" s="1"/>
  <c r="F320"/>
  <c r="E320"/>
  <c r="D320"/>
  <c r="N319"/>
  <c r="M319"/>
  <c r="L319"/>
  <c r="J319"/>
  <c r="H319"/>
  <c r="F319"/>
  <c r="E319"/>
  <c r="D319"/>
  <c r="D318"/>
  <c r="P317"/>
  <c r="O317"/>
  <c r="N317"/>
  <c r="N316" s="1"/>
  <c r="N315" s="1"/>
  <c r="M317"/>
  <c r="L317"/>
  <c r="K317"/>
  <c r="J317"/>
  <c r="J316" s="1"/>
  <c r="J315" s="1"/>
  <c r="I317"/>
  <c r="H317"/>
  <c r="G317"/>
  <c r="F317"/>
  <c r="F316" s="1"/>
  <c r="F315" s="1"/>
  <c r="E317"/>
  <c r="D317"/>
  <c r="P316"/>
  <c r="O316"/>
  <c r="O315" s="1"/>
  <c r="M316"/>
  <c r="L316"/>
  <c r="L315" s="1"/>
  <c r="K316"/>
  <c r="K315" s="1"/>
  <c r="I316"/>
  <c r="H316"/>
  <c r="H315" s="1"/>
  <c r="G316"/>
  <c r="G315" s="1"/>
  <c r="E316"/>
  <c r="D316"/>
  <c r="D315" s="1"/>
  <c r="P315"/>
  <c r="M315"/>
  <c r="I315"/>
  <c r="E315"/>
  <c r="M314"/>
  <c r="I314"/>
  <c r="H314"/>
  <c r="H313" s="1"/>
  <c r="D314"/>
  <c r="P313"/>
  <c r="O313"/>
  <c r="N313"/>
  <c r="M313"/>
  <c r="L313"/>
  <c r="K313"/>
  <c r="J313"/>
  <c r="I313"/>
  <c r="G313"/>
  <c r="F313"/>
  <c r="F308" s="1"/>
  <c r="E313"/>
  <c r="M312"/>
  <c r="I312"/>
  <c r="I311" s="1"/>
  <c r="H312"/>
  <c r="H311" s="1"/>
  <c r="D312"/>
  <c r="P311"/>
  <c r="O311"/>
  <c r="O308" s="1"/>
  <c r="N311"/>
  <c r="N308" s="1"/>
  <c r="N303" s="1"/>
  <c r="M311"/>
  <c r="L311"/>
  <c r="K311"/>
  <c r="K308" s="1"/>
  <c r="J311"/>
  <c r="G311"/>
  <c r="G308" s="1"/>
  <c r="F311"/>
  <c r="E311"/>
  <c r="D311" s="1"/>
  <c r="M310"/>
  <c r="I310"/>
  <c r="H310"/>
  <c r="D310"/>
  <c r="D309" s="1"/>
  <c r="P309"/>
  <c r="P308" s="1"/>
  <c r="O309"/>
  <c r="N309"/>
  <c r="M309"/>
  <c r="L309"/>
  <c r="L308" s="1"/>
  <c r="K309"/>
  <c r="J309"/>
  <c r="I309"/>
  <c r="H309"/>
  <c r="G309"/>
  <c r="F309"/>
  <c r="E309"/>
  <c r="E308" s="1"/>
  <c r="M308"/>
  <c r="J308"/>
  <c r="J303" s="1"/>
  <c r="M307"/>
  <c r="I307"/>
  <c r="H307"/>
  <c r="D307"/>
  <c r="M306"/>
  <c r="M305" s="1"/>
  <c r="M304" s="1"/>
  <c r="I306"/>
  <c r="H306"/>
  <c r="D306"/>
  <c r="D305" s="1"/>
  <c r="D304" s="1"/>
  <c r="P305"/>
  <c r="O305"/>
  <c r="O304" s="1"/>
  <c r="N305"/>
  <c r="L305"/>
  <c r="K305"/>
  <c r="K304" s="1"/>
  <c r="J305"/>
  <c r="H305"/>
  <c r="H304" s="1"/>
  <c r="G305"/>
  <c r="G304" s="1"/>
  <c r="G303" s="1"/>
  <c r="F305"/>
  <c r="E305"/>
  <c r="E304" s="1"/>
  <c r="P304"/>
  <c r="N304"/>
  <c r="L304"/>
  <c r="L303" s="1"/>
  <c r="J304"/>
  <c r="F304"/>
  <c r="M303"/>
  <c r="M302"/>
  <c r="I302"/>
  <c r="I301" s="1"/>
  <c r="I300" s="1"/>
  <c r="I299" s="1"/>
  <c r="I298" s="1"/>
  <c r="D302"/>
  <c r="D301" s="1"/>
  <c r="D300" s="1"/>
  <c r="P301"/>
  <c r="O301"/>
  <c r="N301"/>
  <c r="M301"/>
  <c r="M300" s="1"/>
  <c r="M299" s="1"/>
  <c r="L301"/>
  <c r="K301"/>
  <c r="J301"/>
  <c r="H301"/>
  <c r="G301"/>
  <c r="F301"/>
  <c r="E301"/>
  <c r="E300" s="1"/>
  <c r="E299" s="1"/>
  <c r="P300"/>
  <c r="O300"/>
  <c r="O299" s="1"/>
  <c r="O298" s="1"/>
  <c r="N300"/>
  <c r="N299" s="1"/>
  <c r="N298" s="1"/>
  <c r="L300"/>
  <c r="K300"/>
  <c r="J300"/>
  <c r="J299" s="1"/>
  <c r="J298" s="1"/>
  <c r="H300"/>
  <c r="G300"/>
  <c r="F300"/>
  <c r="F299" s="1"/>
  <c r="F298" s="1"/>
  <c r="P299"/>
  <c r="L299"/>
  <c r="K299"/>
  <c r="K298" s="1"/>
  <c r="H299"/>
  <c r="H298" s="1"/>
  <c r="G299"/>
  <c r="G298" s="1"/>
  <c r="D299"/>
  <c r="P298"/>
  <c r="M298"/>
  <c r="L298"/>
  <c r="E298"/>
  <c r="D298"/>
  <c r="I297"/>
  <c r="D297"/>
  <c r="P296"/>
  <c r="P295" s="1"/>
  <c r="O296"/>
  <c r="O295" s="1"/>
  <c r="O291" s="1"/>
  <c r="N296"/>
  <c r="M296"/>
  <c r="L296"/>
  <c r="L295" s="1"/>
  <c r="L291" s="1"/>
  <c r="K296"/>
  <c r="K295" s="1"/>
  <c r="K291" s="1"/>
  <c r="J296"/>
  <c r="I296"/>
  <c r="H296"/>
  <c r="H295" s="1"/>
  <c r="G296"/>
  <c r="G295" s="1"/>
  <c r="F296"/>
  <c r="E296"/>
  <c r="D296"/>
  <c r="D295" s="1"/>
  <c r="N295"/>
  <c r="M295"/>
  <c r="J295"/>
  <c r="I295"/>
  <c r="F295"/>
  <c r="E295"/>
  <c r="I294"/>
  <c r="D294"/>
  <c r="P293"/>
  <c r="P292" s="1"/>
  <c r="O293"/>
  <c r="O292" s="1"/>
  <c r="N293"/>
  <c r="M293"/>
  <c r="L293"/>
  <c r="K293"/>
  <c r="K292" s="1"/>
  <c r="J293"/>
  <c r="I293"/>
  <c r="H293"/>
  <c r="G293"/>
  <c r="F293"/>
  <c r="E293"/>
  <c r="D293"/>
  <c r="N292"/>
  <c r="M292"/>
  <c r="M291" s="1"/>
  <c r="L292"/>
  <c r="J292"/>
  <c r="I292"/>
  <c r="I291" s="1"/>
  <c r="H292"/>
  <c r="G292"/>
  <c r="G291" s="1"/>
  <c r="F292"/>
  <c r="E292"/>
  <c r="E291" s="1"/>
  <c r="D292"/>
  <c r="N291"/>
  <c r="J291"/>
  <c r="F291"/>
  <c r="D290"/>
  <c r="P289"/>
  <c r="O289"/>
  <c r="N289"/>
  <c r="M289"/>
  <c r="L289"/>
  <c r="K289"/>
  <c r="J289"/>
  <c r="I289"/>
  <c r="H289"/>
  <c r="G289"/>
  <c r="F289"/>
  <c r="E289"/>
  <c r="D289"/>
  <c r="D286" s="1"/>
  <c r="D285" s="1"/>
  <c r="M288"/>
  <c r="M287" s="1"/>
  <c r="M286" s="1"/>
  <c r="I288"/>
  <c r="I287" s="1"/>
  <c r="I286" s="1"/>
  <c r="D288"/>
  <c r="P287"/>
  <c r="P286" s="1"/>
  <c r="P285" s="1"/>
  <c r="O287"/>
  <c r="N287"/>
  <c r="L287"/>
  <c r="L286" s="1"/>
  <c r="L285" s="1"/>
  <c r="L277" s="1"/>
  <c r="K287"/>
  <c r="K286" s="1"/>
  <c r="K285" s="1"/>
  <c r="K277" s="1"/>
  <c r="J287"/>
  <c r="G287"/>
  <c r="F287"/>
  <c r="F286" s="1"/>
  <c r="F285" s="1"/>
  <c r="F277" s="1"/>
  <c r="E287"/>
  <c r="E286" s="1"/>
  <c r="D287"/>
  <c r="O286"/>
  <c r="O285" s="1"/>
  <c r="O277" s="1"/>
  <c r="N286"/>
  <c r="N285" s="1"/>
  <c r="N277" s="1"/>
  <c r="J286"/>
  <c r="J285" s="1"/>
  <c r="H286"/>
  <c r="G286"/>
  <c r="G285" s="1"/>
  <c r="M285"/>
  <c r="I285"/>
  <c r="H285"/>
  <c r="E285"/>
  <c r="M284"/>
  <c r="I284"/>
  <c r="D284"/>
  <c r="D283" s="1"/>
  <c r="P283"/>
  <c r="O283"/>
  <c r="N283"/>
  <c r="M283"/>
  <c r="L283"/>
  <c r="K283"/>
  <c r="J283"/>
  <c r="I283"/>
  <c r="H283"/>
  <c r="G283"/>
  <c r="F283"/>
  <c r="E283"/>
  <c r="M282"/>
  <c r="I282"/>
  <c r="D282"/>
  <c r="D281" s="1"/>
  <c r="P281"/>
  <c r="O281"/>
  <c r="N281"/>
  <c r="M281"/>
  <c r="L281"/>
  <c r="K281"/>
  <c r="J281"/>
  <c r="I281"/>
  <c r="H281"/>
  <c r="G281"/>
  <c r="F281"/>
  <c r="E281"/>
  <c r="M280"/>
  <c r="I280"/>
  <c r="D280"/>
  <c r="D279" s="1"/>
  <c r="D278" s="1"/>
  <c r="D272" s="1"/>
  <c r="P279"/>
  <c r="P278" s="1"/>
  <c r="P272" s="1"/>
  <c r="O279"/>
  <c r="O278" s="1"/>
  <c r="N279"/>
  <c r="M279"/>
  <c r="L279"/>
  <c r="L278" s="1"/>
  <c r="L272" s="1"/>
  <c r="K279"/>
  <c r="K278" s="1"/>
  <c r="J279"/>
  <c r="I279"/>
  <c r="I278" s="1"/>
  <c r="I272" s="1"/>
  <c r="H279"/>
  <c r="H278" s="1"/>
  <c r="H272" s="1"/>
  <c r="G279"/>
  <c r="G278" s="1"/>
  <c r="F279"/>
  <c r="E279"/>
  <c r="N278"/>
  <c r="M278"/>
  <c r="M272" s="1"/>
  <c r="J278"/>
  <c r="J272" s="1"/>
  <c r="J264" s="1"/>
  <c r="F278"/>
  <c r="E278"/>
  <c r="E272" s="1"/>
  <c r="J277"/>
  <c r="G277"/>
  <c r="M276"/>
  <c r="M275" s="1"/>
  <c r="M274" s="1"/>
  <c r="M273" s="1"/>
  <c r="I276"/>
  <c r="I275" s="1"/>
  <c r="I274" s="1"/>
  <c r="I273" s="1"/>
  <c r="D276"/>
  <c r="P275"/>
  <c r="O275"/>
  <c r="N275"/>
  <c r="N274" s="1"/>
  <c r="N273" s="1"/>
  <c r="L275"/>
  <c r="K275"/>
  <c r="J275"/>
  <c r="G275"/>
  <c r="F275"/>
  <c r="F274" s="1"/>
  <c r="F273" s="1"/>
  <c r="E275"/>
  <c r="D275"/>
  <c r="P274"/>
  <c r="O274"/>
  <c r="O273" s="1"/>
  <c r="L274"/>
  <c r="K274"/>
  <c r="K273" s="1"/>
  <c r="J274"/>
  <c r="J273" s="1"/>
  <c r="G274"/>
  <c r="E274"/>
  <c r="E273" s="1"/>
  <c r="D274"/>
  <c r="P273"/>
  <c r="L273"/>
  <c r="G273"/>
  <c r="D273"/>
  <c r="N272"/>
  <c r="K272"/>
  <c r="G272"/>
  <c r="F272"/>
  <c r="M271"/>
  <c r="M270" s="1"/>
  <c r="I271"/>
  <c r="I270" s="1"/>
  <c r="H271"/>
  <c r="D271"/>
  <c r="P270"/>
  <c r="O270"/>
  <c r="O269" s="1"/>
  <c r="O268" s="1"/>
  <c r="N270"/>
  <c r="N269" s="1"/>
  <c r="L270"/>
  <c r="L269" s="1"/>
  <c r="L268" s="1"/>
  <c r="L267" s="1"/>
  <c r="L266" s="1"/>
  <c r="L265" s="1"/>
  <c r="K270"/>
  <c r="K269" s="1"/>
  <c r="K268" s="1"/>
  <c r="J270"/>
  <c r="J269" s="1"/>
  <c r="H270"/>
  <c r="H269" s="1"/>
  <c r="H268" s="1"/>
  <c r="H267" s="1"/>
  <c r="H266" s="1"/>
  <c r="H265" s="1"/>
  <c r="G270"/>
  <c r="G269" s="1"/>
  <c r="G268" s="1"/>
  <c r="G267" s="1"/>
  <c r="G266" s="1"/>
  <c r="G265" s="1"/>
  <c r="G264" s="1"/>
  <c r="F270"/>
  <c r="F269" s="1"/>
  <c r="E270"/>
  <c r="D270"/>
  <c r="D266" s="1"/>
  <c r="D265" s="1"/>
  <c r="P269"/>
  <c r="P268" s="1"/>
  <c r="P267" s="1"/>
  <c r="M269"/>
  <c r="I269"/>
  <c r="I268" s="1"/>
  <c r="I267" s="1"/>
  <c r="I266" s="1"/>
  <c r="I265" s="1"/>
  <c r="E269"/>
  <c r="D269" s="1"/>
  <c r="D268" s="1"/>
  <c r="D267" s="1"/>
  <c r="N268"/>
  <c r="N267" s="1"/>
  <c r="N266" s="1"/>
  <c r="N265" s="1"/>
  <c r="M268"/>
  <c r="M267" s="1"/>
  <c r="M266" s="1"/>
  <c r="J268"/>
  <c r="F268"/>
  <c r="F267" s="1"/>
  <c r="F266" s="1"/>
  <c r="F265" s="1"/>
  <c r="E268"/>
  <c r="E267" s="1"/>
  <c r="E266" s="1"/>
  <c r="O267"/>
  <c r="K267"/>
  <c r="K266" s="1"/>
  <c r="K265" s="1"/>
  <c r="K264" s="1"/>
  <c r="J267"/>
  <c r="J266" s="1"/>
  <c r="J265" s="1"/>
  <c r="P266"/>
  <c r="P265" s="1"/>
  <c r="O266"/>
  <c r="O265" s="1"/>
  <c r="M265"/>
  <c r="E265"/>
  <c r="M262"/>
  <c r="M261" s="1"/>
  <c r="I262"/>
  <c r="I261" s="1"/>
  <c r="H262"/>
  <c r="D262"/>
  <c r="P261"/>
  <c r="O261"/>
  <c r="N261"/>
  <c r="L261"/>
  <c r="K261"/>
  <c r="J261"/>
  <c r="H261"/>
  <c r="G261"/>
  <c r="F261"/>
  <c r="E261"/>
  <c r="D261"/>
  <c r="M260"/>
  <c r="I260"/>
  <c r="H260"/>
  <c r="D260"/>
  <c r="D259" s="1"/>
  <c r="P259"/>
  <c r="O259"/>
  <c r="N259"/>
  <c r="M259"/>
  <c r="L259"/>
  <c r="K259"/>
  <c r="J259"/>
  <c r="I259"/>
  <c r="H259"/>
  <c r="G259"/>
  <c r="F259"/>
  <c r="E259"/>
  <c r="M258"/>
  <c r="I258"/>
  <c r="D258"/>
  <c r="D257" s="1"/>
  <c r="D256" s="1"/>
  <c r="P257"/>
  <c r="P256" s="1"/>
  <c r="O257"/>
  <c r="O256" s="1"/>
  <c r="N257"/>
  <c r="N256" s="1"/>
  <c r="M257"/>
  <c r="M256" s="1"/>
  <c r="L257"/>
  <c r="L256" s="1"/>
  <c r="K257"/>
  <c r="K256" s="1"/>
  <c r="J257"/>
  <c r="I257"/>
  <c r="I256" s="1"/>
  <c r="H257"/>
  <c r="H256" s="1"/>
  <c r="G257"/>
  <c r="G256" s="1"/>
  <c r="G255" s="1"/>
  <c r="D255" s="1"/>
  <c r="F257"/>
  <c r="F256" s="1"/>
  <c r="E257"/>
  <c r="E256" s="1"/>
  <c r="J256"/>
  <c r="I255"/>
  <c r="O254"/>
  <c r="O253" s="1"/>
  <c r="J254"/>
  <c r="J253" s="1"/>
  <c r="I253" s="1"/>
  <c r="E254"/>
  <c r="E253" s="1"/>
  <c r="M252"/>
  <c r="I252"/>
  <c r="H252"/>
  <c r="H251" s="1"/>
  <c r="D252"/>
  <c r="P251"/>
  <c r="O251"/>
  <c r="N251"/>
  <c r="L251"/>
  <c r="K251"/>
  <c r="J251"/>
  <c r="G251"/>
  <c r="F251"/>
  <c r="E251"/>
  <c r="D250"/>
  <c r="F249"/>
  <c r="F248" s="1"/>
  <c r="D248" s="1"/>
  <c r="M247"/>
  <c r="M246" s="1"/>
  <c r="I247"/>
  <c r="I246" s="1"/>
  <c r="D247"/>
  <c r="D246" s="1"/>
  <c r="P246"/>
  <c r="O246"/>
  <c r="N246"/>
  <c r="L246"/>
  <c r="K246"/>
  <c r="J246"/>
  <c r="H246"/>
  <c r="G246"/>
  <c r="F246"/>
  <c r="E246"/>
  <c r="M245"/>
  <c r="I245"/>
  <c r="H245"/>
  <c r="D245"/>
  <c r="M244"/>
  <c r="M243" s="1"/>
  <c r="I244"/>
  <c r="I243" s="1"/>
  <c r="H244"/>
  <c r="D244"/>
  <c r="P243"/>
  <c r="O243"/>
  <c r="N243"/>
  <c r="L243"/>
  <c r="K243"/>
  <c r="J243"/>
  <c r="H243"/>
  <c r="G243"/>
  <c r="F243"/>
  <c r="E243"/>
  <c r="D243"/>
  <c r="M242"/>
  <c r="I242"/>
  <c r="H242" s="1"/>
  <c r="D242"/>
  <c r="D241" s="1"/>
  <c r="D240" s="1"/>
  <c r="P241"/>
  <c r="P240" s="1"/>
  <c r="O241"/>
  <c r="O240" s="1"/>
  <c r="N241"/>
  <c r="M241"/>
  <c r="M240" s="1"/>
  <c r="L241"/>
  <c r="L240" s="1"/>
  <c r="K241"/>
  <c r="K240" s="1"/>
  <c r="J241"/>
  <c r="I241"/>
  <c r="I240" s="1"/>
  <c r="H241"/>
  <c r="H240" s="1"/>
  <c r="G241"/>
  <c r="G240" s="1"/>
  <c r="F241"/>
  <c r="E241"/>
  <c r="E240" s="1"/>
  <c r="N240"/>
  <c r="J240"/>
  <c r="F240"/>
  <c r="M239"/>
  <c r="I239"/>
  <c r="I238" s="1"/>
  <c r="H239"/>
  <c r="H238" s="1"/>
  <c r="D239"/>
  <c r="D238" s="1"/>
  <c r="P238"/>
  <c r="O238"/>
  <c r="N238"/>
  <c r="M238"/>
  <c r="L238"/>
  <c r="K238"/>
  <c r="J238"/>
  <c r="G238"/>
  <c r="F238"/>
  <c r="E238"/>
  <c r="M237"/>
  <c r="I237"/>
  <c r="H237"/>
  <c r="H236" s="1"/>
  <c r="D237"/>
  <c r="P236"/>
  <c r="O236"/>
  <c r="N236"/>
  <c r="M236" s="1"/>
  <c r="L236"/>
  <c r="K236"/>
  <c r="G236"/>
  <c r="F236"/>
  <c r="E236"/>
  <c r="M235"/>
  <c r="M234" s="1"/>
  <c r="I235"/>
  <c r="I234" s="1"/>
  <c r="D235"/>
  <c r="D234" s="1"/>
  <c r="P234"/>
  <c r="O234"/>
  <c r="N234"/>
  <c r="L234"/>
  <c r="K234"/>
  <c r="J234"/>
  <c r="H234"/>
  <c r="G234"/>
  <c r="F234"/>
  <c r="E234"/>
  <c r="M233"/>
  <c r="M232" s="1"/>
  <c r="I233"/>
  <c r="I232" s="1"/>
  <c r="H233"/>
  <c r="D233"/>
  <c r="P232"/>
  <c r="O232"/>
  <c r="N232"/>
  <c r="L232"/>
  <c r="K232"/>
  <c r="J232"/>
  <c r="H232"/>
  <c r="G232"/>
  <c r="F232"/>
  <c r="E232"/>
  <c r="D232"/>
  <c r="M231"/>
  <c r="I231"/>
  <c r="H231"/>
  <c r="D231"/>
  <c r="D230" s="1"/>
  <c r="P230"/>
  <c r="O230"/>
  <c r="N230"/>
  <c r="M230"/>
  <c r="L230"/>
  <c r="K230"/>
  <c r="J230"/>
  <c r="I230"/>
  <c r="H230"/>
  <c r="G230"/>
  <c r="F230"/>
  <c r="E230"/>
  <c r="M229"/>
  <c r="I229"/>
  <c r="H229"/>
  <c r="H228" s="1"/>
  <c r="D229"/>
  <c r="P228"/>
  <c r="O228"/>
  <c r="N228"/>
  <c r="M228"/>
  <c r="L228"/>
  <c r="K228"/>
  <c r="J228"/>
  <c r="I228"/>
  <c r="G228"/>
  <c r="F228"/>
  <c r="E228"/>
  <c r="M227"/>
  <c r="I227"/>
  <c r="D227"/>
  <c r="P226"/>
  <c r="O226"/>
  <c r="N226"/>
  <c r="M226"/>
  <c r="L226"/>
  <c r="K226"/>
  <c r="J226"/>
  <c r="I226"/>
  <c r="G226"/>
  <c r="F226"/>
  <c r="E226"/>
  <c r="D226"/>
  <c r="P225"/>
  <c r="O225"/>
  <c r="N225"/>
  <c r="M225"/>
  <c r="L225"/>
  <c r="K225"/>
  <c r="J225"/>
  <c r="I225"/>
  <c r="G225"/>
  <c r="F225"/>
  <c r="E225"/>
  <c r="D225"/>
  <c r="M224"/>
  <c r="I224"/>
  <c r="D224"/>
  <c r="P223"/>
  <c r="P222" s="1"/>
  <c r="O223"/>
  <c r="O222" s="1"/>
  <c r="N223"/>
  <c r="M223"/>
  <c r="L223"/>
  <c r="L222" s="1"/>
  <c r="K223"/>
  <c r="K222" s="1"/>
  <c r="J223"/>
  <c r="I223"/>
  <c r="H223"/>
  <c r="H222" s="1"/>
  <c r="G223"/>
  <c r="G222" s="1"/>
  <c r="F223"/>
  <c r="E223"/>
  <c r="D223"/>
  <c r="D222" s="1"/>
  <c r="N222"/>
  <c r="M222"/>
  <c r="J222"/>
  <c r="I222"/>
  <c r="F222"/>
  <c r="E222"/>
  <c r="M221"/>
  <c r="I221"/>
  <c r="I220" s="1"/>
  <c r="I219" s="1"/>
  <c r="D221"/>
  <c r="D220" s="1"/>
  <c r="D219" s="1"/>
  <c r="P220"/>
  <c r="P219" s="1"/>
  <c r="O220"/>
  <c r="N220"/>
  <c r="N219" s="1"/>
  <c r="M220"/>
  <c r="M219" s="1"/>
  <c r="L220"/>
  <c r="L219" s="1"/>
  <c r="K220"/>
  <c r="J220"/>
  <c r="J219" s="1"/>
  <c r="H220"/>
  <c r="H219" s="1"/>
  <c r="G220"/>
  <c r="F220"/>
  <c r="F219" s="1"/>
  <c r="E220"/>
  <c r="E219" s="1"/>
  <c r="O219"/>
  <c r="K219"/>
  <c r="G219"/>
  <c r="M218"/>
  <c r="M217" s="1"/>
  <c r="M216" s="1"/>
  <c r="I218"/>
  <c r="I217" s="1"/>
  <c r="I216" s="1"/>
  <c r="D218"/>
  <c r="D217" s="1"/>
  <c r="D216" s="1"/>
  <c r="P217"/>
  <c r="O217"/>
  <c r="O216" s="1"/>
  <c r="N217"/>
  <c r="N216" s="1"/>
  <c r="L217"/>
  <c r="K217"/>
  <c r="J217"/>
  <c r="J216" s="1"/>
  <c r="H217"/>
  <c r="G217"/>
  <c r="F217"/>
  <c r="F216" s="1"/>
  <c r="E217"/>
  <c r="E216" s="1"/>
  <c r="P216"/>
  <c r="L216"/>
  <c r="K216"/>
  <c r="H216"/>
  <c r="G216"/>
  <c r="M215"/>
  <c r="I215"/>
  <c r="H215"/>
  <c r="D215"/>
  <c r="P214"/>
  <c r="M214" s="1"/>
  <c r="O214"/>
  <c r="N214"/>
  <c r="L214"/>
  <c r="I214" s="1"/>
  <c r="K214"/>
  <c r="J214"/>
  <c r="H214"/>
  <c r="G214"/>
  <c r="F214"/>
  <c r="E214"/>
  <c r="D214"/>
  <c r="M213"/>
  <c r="I213"/>
  <c r="H213"/>
  <c r="H212" s="1"/>
  <c r="P212"/>
  <c r="O212"/>
  <c r="N212"/>
  <c r="L212"/>
  <c r="K212"/>
  <c r="J212"/>
  <c r="G212"/>
  <c r="F212"/>
  <c r="M211"/>
  <c r="I211"/>
  <c r="H211"/>
  <c r="D211"/>
  <c r="M210"/>
  <c r="M209" s="1"/>
  <c r="I210"/>
  <c r="I209" s="1"/>
  <c r="H210"/>
  <c r="D210"/>
  <c r="P209"/>
  <c r="O209"/>
  <c r="N209"/>
  <c r="L209"/>
  <c r="K209"/>
  <c r="J209"/>
  <c r="H209"/>
  <c r="G209"/>
  <c r="F209"/>
  <c r="E209"/>
  <c r="D209"/>
  <c r="M208"/>
  <c r="M207" s="1"/>
  <c r="I208"/>
  <c r="I207" s="1"/>
  <c r="D208"/>
  <c r="P207"/>
  <c r="O207"/>
  <c r="N207"/>
  <c r="L207"/>
  <c r="K207"/>
  <c r="J207"/>
  <c r="H207"/>
  <c r="G207"/>
  <c r="F207"/>
  <c r="E207"/>
  <c r="D207"/>
  <c r="M206"/>
  <c r="I206"/>
  <c r="H206"/>
  <c r="D206"/>
  <c r="D205" s="1"/>
  <c r="P205"/>
  <c r="O205"/>
  <c r="N205"/>
  <c r="M205"/>
  <c r="L205"/>
  <c r="K205"/>
  <c r="J205"/>
  <c r="I205"/>
  <c r="H205"/>
  <c r="G205"/>
  <c r="F205"/>
  <c r="E205"/>
  <c r="M204"/>
  <c r="I204"/>
  <c r="H204"/>
  <c r="H203" s="1"/>
  <c r="D204"/>
  <c r="D203" s="1"/>
  <c r="P203"/>
  <c r="O203"/>
  <c r="N203"/>
  <c r="M203"/>
  <c r="L203"/>
  <c r="K203"/>
  <c r="J203"/>
  <c r="I203"/>
  <c r="G203"/>
  <c r="F203"/>
  <c r="E203"/>
  <c r="M202"/>
  <c r="I202"/>
  <c r="I201" s="1"/>
  <c r="H202"/>
  <c r="H201" s="1"/>
  <c r="D202"/>
  <c r="D201" s="1"/>
  <c r="P201"/>
  <c r="O201"/>
  <c r="N201"/>
  <c r="M201"/>
  <c r="L201"/>
  <c r="K201"/>
  <c r="J201"/>
  <c r="G201"/>
  <c r="F201"/>
  <c r="E201"/>
  <c r="M200"/>
  <c r="M199" s="1"/>
  <c r="I200"/>
  <c r="I199" s="1"/>
  <c r="H200"/>
  <c r="D200"/>
  <c r="P199"/>
  <c r="O199"/>
  <c r="N199"/>
  <c r="L199"/>
  <c r="K199"/>
  <c r="J199"/>
  <c r="H199"/>
  <c r="G199"/>
  <c r="F199"/>
  <c r="E199"/>
  <c r="D199"/>
  <c r="M198"/>
  <c r="I198"/>
  <c r="H198"/>
  <c r="D198"/>
  <c r="D197" s="1"/>
  <c r="P197"/>
  <c r="O197"/>
  <c r="N197"/>
  <c r="M197"/>
  <c r="L197"/>
  <c r="K197"/>
  <c r="J197"/>
  <c r="I197"/>
  <c r="H197"/>
  <c r="G197"/>
  <c r="F197"/>
  <c r="E197"/>
  <c r="M196"/>
  <c r="I196"/>
  <c r="D196"/>
  <c r="D195" s="1"/>
  <c r="D194" s="1"/>
  <c r="P195"/>
  <c r="P194" s="1"/>
  <c r="O195"/>
  <c r="O194" s="1"/>
  <c r="N195"/>
  <c r="M195"/>
  <c r="L195"/>
  <c r="L194" s="1"/>
  <c r="K195"/>
  <c r="K194" s="1"/>
  <c r="J195"/>
  <c r="I195"/>
  <c r="I194" s="1"/>
  <c r="H195"/>
  <c r="H194" s="1"/>
  <c r="G195"/>
  <c r="G194" s="1"/>
  <c r="F195"/>
  <c r="E195"/>
  <c r="N194"/>
  <c r="M194"/>
  <c r="J194"/>
  <c r="F194"/>
  <c r="E194"/>
  <c r="M193"/>
  <c r="I193"/>
  <c r="I192" s="1"/>
  <c r="H193"/>
  <c r="H192" s="1"/>
  <c r="D193"/>
  <c r="D192" s="1"/>
  <c r="P192"/>
  <c r="O192"/>
  <c r="N192"/>
  <c r="M192"/>
  <c r="L192"/>
  <c r="K192"/>
  <c r="J192"/>
  <c r="G192"/>
  <c r="F192"/>
  <c r="E192"/>
  <c r="M191"/>
  <c r="M190" s="1"/>
  <c r="I191"/>
  <c r="I190" s="1"/>
  <c r="H191"/>
  <c r="D191"/>
  <c r="P190"/>
  <c r="O190"/>
  <c r="N190"/>
  <c r="L190"/>
  <c r="K190"/>
  <c r="J190"/>
  <c r="H190"/>
  <c r="G190"/>
  <c r="F190"/>
  <c r="E190"/>
  <c r="D190"/>
  <c r="M189"/>
  <c r="I189"/>
  <c r="H189"/>
  <c r="D189"/>
  <c r="D188" s="1"/>
  <c r="P188"/>
  <c r="O188"/>
  <c r="N188"/>
  <c r="M188"/>
  <c r="L188"/>
  <c r="K188"/>
  <c r="J188"/>
  <c r="I188"/>
  <c r="H188"/>
  <c r="G188"/>
  <c r="F188"/>
  <c r="E188"/>
  <c r="M187"/>
  <c r="I187"/>
  <c r="H187"/>
  <c r="H186" s="1"/>
  <c r="D187"/>
  <c r="D186" s="1"/>
  <c r="P186"/>
  <c r="O186"/>
  <c r="N186"/>
  <c r="M186"/>
  <c r="L186"/>
  <c r="K186"/>
  <c r="J186"/>
  <c r="I186"/>
  <c r="G186"/>
  <c r="F186"/>
  <c r="E186"/>
  <c r="M185"/>
  <c r="I185"/>
  <c r="I184" s="1"/>
  <c r="H185"/>
  <c r="H184" s="1"/>
  <c r="D185"/>
  <c r="D184" s="1"/>
  <c r="P184"/>
  <c r="O184"/>
  <c r="N184"/>
  <c r="M184"/>
  <c r="L184"/>
  <c r="K184"/>
  <c r="J184"/>
  <c r="G184"/>
  <c r="F184"/>
  <c r="E184"/>
  <c r="M183"/>
  <c r="M182" s="1"/>
  <c r="I183"/>
  <c r="I182" s="1"/>
  <c r="H183"/>
  <c r="D183"/>
  <c r="P182"/>
  <c r="O182"/>
  <c r="N182"/>
  <c r="L182"/>
  <c r="K182"/>
  <c r="J182"/>
  <c r="H182"/>
  <c r="G182"/>
  <c r="F182"/>
  <c r="E182"/>
  <c r="D182"/>
  <c r="M181"/>
  <c r="M180" s="1"/>
  <c r="I181"/>
  <c r="H181"/>
  <c r="D181"/>
  <c r="P180"/>
  <c r="O180"/>
  <c r="N180"/>
  <c r="L180"/>
  <c r="K180"/>
  <c r="J180"/>
  <c r="I180"/>
  <c r="H180"/>
  <c r="G180"/>
  <c r="F180"/>
  <c r="E180"/>
  <c r="D180"/>
  <c r="M179"/>
  <c r="I179"/>
  <c r="H179"/>
  <c r="H178" s="1"/>
  <c r="D179"/>
  <c r="D178" s="1"/>
  <c r="P178"/>
  <c r="O178"/>
  <c r="N178"/>
  <c r="M178"/>
  <c r="L178"/>
  <c r="K178"/>
  <c r="J178"/>
  <c r="I178"/>
  <c r="G178"/>
  <c r="F178"/>
  <c r="E178"/>
  <c r="M177"/>
  <c r="I177"/>
  <c r="I176" s="1"/>
  <c r="I175" s="1"/>
  <c r="D177"/>
  <c r="D176" s="1"/>
  <c r="D175" s="1"/>
  <c r="P176"/>
  <c r="P175" s="1"/>
  <c r="O176"/>
  <c r="N176"/>
  <c r="M176"/>
  <c r="M175" s="1"/>
  <c r="L176"/>
  <c r="L175" s="1"/>
  <c r="K176"/>
  <c r="J176"/>
  <c r="J175" s="1"/>
  <c r="H176"/>
  <c r="H175" s="1"/>
  <c r="G176"/>
  <c r="F176"/>
  <c r="F175" s="1"/>
  <c r="E176"/>
  <c r="E175" s="1"/>
  <c r="O175"/>
  <c r="N175"/>
  <c r="K175"/>
  <c r="G175"/>
  <c r="M174"/>
  <c r="M173" s="1"/>
  <c r="I174"/>
  <c r="I173" s="1"/>
  <c r="H174"/>
  <c r="D174"/>
  <c r="D173" s="1"/>
  <c r="P173"/>
  <c r="O173"/>
  <c r="N173"/>
  <c r="L173"/>
  <c r="K173"/>
  <c r="J173"/>
  <c r="H173"/>
  <c r="G173"/>
  <c r="F173"/>
  <c r="E173"/>
  <c r="M172"/>
  <c r="M171" s="1"/>
  <c r="I172"/>
  <c r="I171" s="1"/>
  <c r="H172"/>
  <c r="D172"/>
  <c r="P171"/>
  <c r="O171"/>
  <c r="N171"/>
  <c r="L171"/>
  <c r="K171"/>
  <c r="J171"/>
  <c r="H171"/>
  <c r="G171"/>
  <c r="F171"/>
  <c r="E171"/>
  <c r="D171"/>
  <c r="M170"/>
  <c r="I170"/>
  <c r="H170"/>
  <c r="H169" s="1"/>
  <c r="D170"/>
  <c r="D169" s="1"/>
  <c r="P169"/>
  <c r="O169"/>
  <c r="N169"/>
  <c r="M169"/>
  <c r="L169"/>
  <c r="K169"/>
  <c r="J169"/>
  <c r="I169"/>
  <c r="G169"/>
  <c r="F169"/>
  <c r="E169"/>
  <c r="M168"/>
  <c r="M167" s="1"/>
  <c r="I168"/>
  <c r="I167" s="1"/>
  <c r="H168"/>
  <c r="H167" s="1"/>
  <c r="D168"/>
  <c r="D167" s="1"/>
  <c r="P167"/>
  <c r="O167"/>
  <c r="N167"/>
  <c r="L167"/>
  <c r="K167"/>
  <c r="J167"/>
  <c r="G167"/>
  <c r="F167"/>
  <c r="E167"/>
  <c r="M166"/>
  <c r="M165" s="1"/>
  <c r="I166"/>
  <c r="I165" s="1"/>
  <c r="H166"/>
  <c r="D166"/>
  <c r="P165"/>
  <c r="O165"/>
  <c r="N165"/>
  <c r="L165"/>
  <c r="K165"/>
  <c r="J165"/>
  <c r="H165"/>
  <c r="G165"/>
  <c r="F165"/>
  <c r="E165"/>
  <c r="D165"/>
  <c r="M164"/>
  <c r="I164"/>
  <c r="H164"/>
  <c r="D164"/>
  <c r="D163" s="1"/>
  <c r="P163"/>
  <c r="O163"/>
  <c r="N163"/>
  <c r="M163"/>
  <c r="L163"/>
  <c r="K163"/>
  <c r="J163"/>
  <c r="I163"/>
  <c r="H163"/>
  <c r="G163"/>
  <c r="F163"/>
  <c r="E163"/>
  <c r="M162"/>
  <c r="I162"/>
  <c r="H162"/>
  <c r="H161" s="1"/>
  <c r="D162"/>
  <c r="D161" s="1"/>
  <c r="P161"/>
  <c r="O161"/>
  <c r="N161"/>
  <c r="M161"/>
  <c r="L161"/>
  <c r="K161"/>
  <c r="J161"/>
  <c r="I161"/>
  <c r="G161"/>
  <c r="F161"/>
  <c r="E161"/>
  <c r="M160"/>
  <c r="I160"/>
  <c r="I159" s="1"/>
  <c r="H160"/>
  <c r="H159" s="1"/>
  <c r="D160"/>
  <c r="D159" s="1"/>
  <c r="P159"/>
  <c r="O159"/>
  <c r="N159"/>
  <c r="M159"/>
  <c r="L159"/>
  <c r="K159"/>
  <c r="J159"/>
  <c r="G159"/>
  <c r="F159"/>
  <c r="E159"/>
  <c r="M158"/>
  <c r="M157" s="1"/>
  <c r="I158"/>
  <c r="I157" s="1"/>
  <c r="H158"/>
  <c r="D158"/>
  <c r="P157"/>
  <c r="O157"/>
  <c r="N157"/>
  <c r="L157"/>
  <c r="K157"/>
  <c r="J157"/>
  <c r="H157"/>
  <c r="G157"/>
  <c r="F157"/>
  <c r="E157"/>
  <c r="D157"/>
  <c r="M156"/>
  <c r="M155" s="1"/>
  <c r="I156"/>
  <c r="I155" s="1"/>
  <c r="D156"/>
  <c r="P155"/>
  <c r="O155"/>
  <c r="N155"/>
  <c r="L155"/>
  <c r="K155"/>
  <c r="J155"/>
  <c r="H155"/>
  <c r="G155"/>
  <c r="F155"/>
  <c r="E155"/>
  <c r="D155"/>
  <c r="M154"/>
  <c r="M153" s="1"/>
  <c r="I154"/>
  <c r="H154"/>
  <c r="D154"/>
  <c r="P153"/>
  <c r="O153"/>
  <c r="N153"/>
  <c r="L153"/>
  <c r="K153"/>
  <c r="J153"/>
  <c r="I153"/>
  <c r="H153"/>
  <c r="G153"/>
  <c r="F153"/>
  <c r="E153"/>
  <c r="D153"/>
  <c r="M152"/>
  <c r="I152"/>
  <c r="D152"/>
  <c r="P151"/>
  <c r="O151"/>
  <c r="N151"/>
  <c r="M151"/>
  <c r="L151"/>
  <c r="K151"/>
  <c r="J151"/>
  <c r="I151"/>
  <c r="H151"/>
  <c r="G151"/>
  <c r="F151"/>
  <c r="E151"/>
  <c r="D151"/>
  <c r="D150"/>
  <c r="D149" s="1"/>
  <c r="P149"/>
  <c r="O149"/>
  <c r="N149"/>
  <c r="N148" s="1"/>
  <c r="M149"/>
  <c r="M148" s="1"/>
  <c r="L149"/>
  <c r="K149"/>
  <c r="J149"/>
  <c r="J148" s="1"/>
  <c r="I149"/>
  <c r="I148" s="1"/>
  <c r="H149"/>
  <c r="G149"/>
  <c r="F149"/>
  <c r="F148" s="1"/>
  <c r="E149"/>
  <c r="E148" s="1"/>
  <c r="P148"/>
  <c r="O148"/>
  <c r="L148"/>
  <c r="K148"/>
  <c r="H148"/>
  <c r="G148"/>
  <c r="D148"/>
  <c r="M147"/>
  <c r="I147"/>
  <c r="H147"/>
  <c r="D147"/>
  <c r="M146"/>
  <c r="I146"/>
  <c r="D146"/>
  <c r="P145"/>
  <c r="O145"/>
  <c r="N145"/>
  <c r="L145"/>
  <c r="K145"/>
  <c r="J145"/>
  <c r="H145"/>
  <c r="G145"/>
  <c r="F145"/>
  <c r="E145"/>
  <c r="D145"/>
  <c r="M144"/>
  <c r="I144"/>
  <c r="D144"/>
  <c r="P143"/>
  <c r="P142" s="1"/>
  <c r="O143"/>
  <c r="N143"/>
  <c r="M143" s="1"/>
  <c r="L143"/>
  <c r="L142" s="1"/>
  <c r="K143"/>
  <c r="K142" s="1"/>
  <c r="J143"/>
  <c r="G143"/>
  <c r="G142" s="1"/>
  <c r="F143"/>
  <c r="F142" s="1"/>
  <c r="E143"/>
  <c r="O142"/>
  <c r="N142"/>
  <c r="J142"/>
  <c r="E142"/>
  <c r="M141"/>
  <c r="I141"/>
  <c r="H141"/>
  <c r="D141"/>
  <c r="M140"/>
  <c r="M139" s="1"/>
  <c r="I140"/>
  <c r="I139" s="1"/>
  <c r="H140"/>
  <c r="D140"/>
  <c r="P139"/>
  <c r="O139"/>
  <c r="N139"/>
  <c r="L139"/>
  <c r="K139"/>
  <c r="J139"/>
  <c r="H139"/>
  <c r="G139"/>
  <c r="F139"/>
  <c r="E139"/>
  <c r="D139"/>
  <c r="M138"/>
  <c r="I138"/>
  <c r="H138"/>
  <c r="D138"/>
  <c r="M137"/>
  <c r="I137"/>
  <c r="H137"/>
  <c r="D137"/>
  <c r="P136"/>
  <c r="O136"/>
  <c r="N136"/>
  <c r="M136"/>
  <c r="L136"/>
  <c r="K136"/>
  <c r="J136"/>
  <c r="I136"/>
  <c r="H136"/>
  <c r="G136"/>
  <c r="F136"/>
  <c r="E136"/>
  <c r="D136" s="1"/>
  <c r="M135"/>
  <c r="I135"/>
  <c r="H135"/>
  <c r="H133" s="1"/>
  <c r="D135"/>
  <c r="M134"/>
  <c r="I134"/>
  <c r="D134"/>
  <c r="P133"/>
  <c r="O133"/>
  <c r="N133"/>
  <c r="M133"/>
  <c r="L133"/>
  <c r="K133"/>
  <c r="J133"/>
  <c r="I133"/>
  <c r="G133"/>
  <c r="F133"/>
  <c r="E133"/>
  <c r="D133" s="1"/>
  <c r="M132"/>
  <c r="I132"/>
  <c r="D132"/>
  <c r="P131"/>
  <c r="O131"/>
  <c r="N131"/>
  <c r="M131"/>
  <c r="L131"/>
  <c r="K131"/>
  <c r="J131"/>
  <c r="I131"/>
  <c r="G131"/>
  <c r="F131"/>
  <c r="E131"/>
  <c r="D131"/>
  <c r="P130"/>
  <c r="O130"/>
  <c r="N130"/>
  <c r="M130"/>
  <c r="L130"/>
  <c r="K130"/>
  <c r="J130"/>
  <c r="I130"/>
  <c r="G130"/>
  <c r="F130"/>
  <c r="E130"/>
  <c r="D130"/>
  <c r="M129"/>
  <c r="I129"/>
  <c r="D129"/>
  <c r="P128"/>
  <c r="O128"/>
  <c r="O127" s="1"/>
  <c r="N128"/>
  <c r="M128" s="1"/>
  <c r="J128"/>
  <c r="I128" s="1"/>
  <c r="G128"/>
  <c r="G127" s="1"/>
  <c r="E128"/>
  <c r="D128"/>
  <c r="P127"/>
  <c r="J127"/>
  <c r="I127" s="1"/>
  <c r="E127"/>
  <c r="D127" s="1"/>
  <c r="P126"/>
  <c r="O126"/>
  <c r="N126"/>
  <c r="M126" s="1"/>
  <c r="L126"/>
  <c r="K126"/>
  <c r="J126"/>
  <c r="I126" s="1"/>
  <c r="H126"/>
  <c r="G126"/>
  <c r="F126"/>
  <c r="E126"/>
  <c r="M125"/>
  <c r="I125"/>
  <c r="I124" s="1"/>
  <c r="H125"/>
  <c r="H124" s="1"/>
  <c r="D125"/>
  <c r="D124" s="1"/>
  <c r="P124"/>
  <c r="O124"/>
  <c r="N124"/>
  <c r="M124"/>
  <c r="L124"/>
  <c r="K124"/>
  <c r="J124"/>
  <c r="G124"/>
  <c r="F124"/>
  <c r="E124"/>
  <c r="M123"/>
  <c r="I123"/>
  <c r="H123"/>
  <c r="E123"/>
  <c r="D123"/>
  <c r="P122"/>
  <c r="O122"/>
  <c r="N122"/>
  <c r="M122"/>
  <c r="L122"/>
  <c r="K122"/>
  <c r="J122"/>
  <c r="I122"/>
  <c r="H122"/>
  <c r="G122"/>
  <c r="F122"/>
  <c r="E122"/>
  <c r="D122" s="1"/>
  <c r="D121"/>
  <c r="P120"/>
  <c r="O120"/>
  <c r="N120"/>
  <c r="M120"/>
  <c r="L120"/>
  <c r="K120"/>
  <c r="J120"/>
  <c r="I120"/>
  <c r="G120"/>
  <c r="F120"/>
  <c r="E120"/>
  <c r="D120"/>
  <c r="P119"/>
  <c r="O119"/>
  <c r="N119"/>
  <c r="M119"/>
  <c r="L119"/>
  <c r="K119"/>
  <c r="J119"/>
  <c r="I119"/>
  <c r="G119"/>
  <c r="F119"/>
  <c r="E119"/>
  <c r="D119"/>
  <c r="M118"/>
  <c r="I118"/>
  <c r="H118"/>
  <c r="E118"/>
  <c r="D118" s="1"/>
  <c r="P117"/>
  <c r="O117"/>
  <c r="N117"/>
  <c r="L117"/>
  <c r="K117"/>
  <c r="J117"/>
  <c r="H117"/>
  <c r="G117"/>
  <c r="F117"/>
  <c r="M116"/>
  <c r="I116"/>
  <c r="H116"/>
  <c r="D116"/>
  <c r="D115" s="1"/>
  <c r="P115"/>
  <c r="O115"/>
  <c r="N115"/>
  <c r="M115"/>
  <c r="L115"/>
  <c r="K115"/>
  <c r="J115"/>
  <c r="I115"/>
  <c r="H115"/>
  <c r="G115"/>
  <c r="F115"/>
  <c r="E115"/>
  <c r="M114"/>
  <c r="I114"/>
  <c r="H114"/>
  <c r="H113" s="1"/>
  <c r="D114"/>
  <c r="D113" s="1"/>
  <c r="P113"/>
  <c r="O113"/>
  <c r="N113"/>
  <c r="M113"/>
  <c r="L113"/>
  <c r="K113"/>
  <c r="J113"/>
  <c r="I113"/>
  <c r="G113"/>
  <c r="F113"/>
  <c r="E113"/>
  <c r="M112"/>
  <c r="I112"/>
  <c r="I111" s="1"/>
  <c r="H112"/>
  <c r="H111" s="1"/>
  <c r="D112"/>
  <c r="D111" s="1"/>
  <c r="P111"/>
  <c r="O111"/>
  <c r="N111"/>
  <c r="M111"/>
  <c r="L111"/>
  <c r="K111"/>
  <c r="J111"/>
  <c r="G111"/>
  <c r="F111"/>
  <c r="E111"/>
  <c r="M110"/>
  <c r="M109" s="1"/>
  <c r="I110"/>
  <c r="I109" s="1"/>
  <c r="H110"/>
  <c r="D110"/>
  <c r="P109"/>
  <c r="O109"/>
  <c r="N109"/>
  <c r="L109"/>
  <c r="K109"/>
  <c r="J109"/>
  <c r="H109"/>
  <c r="G109"/>
  <c r="F109"/>
  <c r="E109"/>
  <c r="D109"/>
  <c r="M108"/>
  <c r="I108"/>
  <c r="H108"/>
  <c r="D108"/>
  <c r="D107" s="1"/>
  <c r="P107"/>
  <c r="O107"/>
  <c r="N107"/>
  <c r="M107"/>
  <c r="L107"/>
  <c r="K107"/>
  <c r="J107"/>
  <c r="I107"/>
  <c r="H107"/>
  <c r="G107"/>
  <c r="F107"/>
  <c r="E107"/>
  <c r="M106"/>
  <c r="I106"/>
  <c r="H106"/>
  <c r="D106"/>
  <c r="M105"/>
  <c r="I105"/>
  <c r="H105"/>
  <c r="H104" s="1"/>
  <c r="D105"/>
  <c r="D104" s="1"/>
  <c r="P104"/>
  <c r="O104"/>
  <c r="N104"/>
  <c r="M104"/>
  <c r="L104"/>
  <c r="K104"/>
  <c r="J104"/>
  <c r="I104"/>
  <c r="G104"/>
  <c r="F104"/>
  <c r="E104"/>
  <c r="M103"/>
  <c r="I103"/>
  <c r="H103"/>
  <c r="H102" s="1"/>
  <c r="D103"/>
  <c r="P102"/>
  <c r="O102"/>
  <c r="N102"/>
  <c r="L102"/>
  <c r="K102"/>
  <c r="J102"/>
  <c r="I102" s="1"/>
  <c r="G102"/>
  <c r="F102"/>
  <c r="E102"/>
  <c r="D101"/>
  <c r="D100" s="1"/>
  <c r="P100"/>
  <c r="P98" s="1"/>
  <c r="O100"/>
  <c r="O98" s="1"/>
  <c r="N100"/>
  <c r="M100"/>
  <c r="M98" s="1"/>
  <c r="L100"/>
  <c r="L98" s="1"/>
  <c r="K100"/>
  <c r="K98" s="1"/>
  <c r="J100"/>
  <c r="I100"/>
  <c r="I98" s="1"/>
  <c r="H100"/>
  <c r="G100"/>
  <c r="G98" s="1"/>
  <c r="F100"/>
  <c r="E100"/>
  <c r="E98" s="1"/>
  <c r="D98" s="1"/>
  <c r="M99"/>
  <c r="I99"/>
  <c r="H99"/>
  <c r="H98" s="1"/>
  <c r="D99"/>
  <c r="N98"/>
  <c r="J98"/>
  <c r="F98"/>
  <c r="M97"/>
  <c r="I97"/>
  <c r="I96" s="1"/>
  <c r="H97"/>
  <c r="H96" s="1"/>
  <c r="D97"/>
  <c r="D96" s="1"/>
  <c r="P96"/>
  <c r="O96"/>
  <c r="N96"/>
  <c r="M96"/>
  <c r="L96"/>
  <c r="K96"/>
  <c r="J96"/>
  <c r="G96"/>
  <c r="F96"/>
  <c r="E96"/>
  <c r="M95"/>
  <c r="I95"/>
  <c r="H95"/>
  <c r="D95"/>
  <c r="M94"/>
  <c r="I94"/>
  <c r="H94"/>
  <c r="D94"/>
  <c r="M93"/>
  <c r="M92" s="1"/>
  <c r="I93"/>
  <c r="I92" s="1"/>
  <c r="H93"/>
  <c r="D93"/>
  <c r="P92"/>
  <c r="O92"/>
  <c r="N92"/>
  <c r="L92"/>
  <c r="K92"/>
  <c r="J92"/>
  <c r="H92"/>
  <c r="G92"/>
  <c r="F92"/>
  <c r="E92"/>
  <c r="D92" s="1"/>
  <c r="M91"/>
  <c r="I91"/>
  <c r="H91"/>
  <c r="D91"/>
  <c r="P90"/>
  <c r="O90"/>
  <c r="N90"/>
  <c r="M90"/>
  <c r="L90"/>
  <c r="K90"/>
  <c r="J90"/>
  <c r="I90"/>
  <c r="H90"/>
  <c r="G90"/>
  <c r="F90"/>
  <c r="E90"/>
  <c r="D90" s="1"/>
  <c r="M89"/>
  <c r="I89"/>
  <c r="D89"/>
  <c r="O88"/>
  <c r="M88" s="1"/>
  <c r="K88"/>
  <c r="J88"/>
  <c r="I88" s="1"/>
  <c r="G88"/>
  <c r="F88"/>
  <c r="E88"/>
  <c r="D88" s="1"/>
  <c r="M87"/>
  <c r="I87"/>
  <c r="H87"/>
  <c r="H86" s="1"/>
  <c r="D87"/>
  <c r="P86"/>
  <c r="O86"/>
  <c r="N86"/>
  <c r="M86"/>
  <c r="L86"/>
  <c r="K86"/>
  <c r="J86"/>
  <c r="I86"/>
  <c r="G86"/>
  <c r="F86"/>
  <c r="E86"/>
  <c r="D86" s="1"/>
  <c r="M85"/>
  <c r="I85"/>
  <c r="D85"/>
  <c r="O84"/>
  <c r="M84" s="1"/>
  <c r="K84"/>
  <c r="J84"/>
  <c r="I84" s="1"/>
  <c r="G84"/>
  <c r="F84"/>
  <c r="E84"/>
  <c r="D84" s="1"/>
  <c r="M83"/>
  <c r="I83"/>
  <c r="H83"/>
  <c r="H82" s="1"/>
  <c r="D83"/>
  <c r="P82"/>
  <c r="O82"/>
  <c r="N82"/>
  <c r="M82"/>
  <c r="L82"/>
  <c r="K82"/>
  <c r="J82"/>
  <c r="I82"/>
  <c r="G82"/>
  <c r="F82"/>
  <c r="E82"/>
  <c r="D82" s="1"/>
  <c r="M81"/>
  <c r="I81"/>
  <c r="D81"/>
  <c r="P80"/>
  <c r="O80"/>
  <c r="M80" s="1"/>
  <c r="L80"/>
  <c r="K80"/>
  <c r="J80"/>
  <c r="I80" s="1"/>
  <c r="H80"/>
  <c r="G80"/>
  <c r="F80"/>
  <c r="E80"/>
  <c r="D80" s="1"/>
  <c r="M79"/>
  <c r="I79"/>
  <c r="I78" s="1"/>
  <c r="H79"/>
  <c r="H78" s="1"/>
  <c r="D79"/>
  <c r="P78"/>
  <c r="O78"/>
  <c r="N78"/>
  <c r="M78"/>
  <c r="L78"/>
  <c r="K78"/>
  <c r="J78"/>
  <c r="G78"/>
  <c r="F78"/>
  <c r="E78"/>
  <c r="D77"/>
  <c r="P76"/>
  <c r="P74" s="1"/>
  <c r="O76"/>
  <c r="O74" s="1"/>
  <c r="N76"/>
  <c r="M76"/>
  <c r="L76"/>
  <c r="L74" s="1"/>
  <c r="K76"/>
  <c r="J76"/>
  <c r="I76"/>
  <c r="H76"/>
  <c r="G76"/>
  <c r="F76"/>
  <c r="E76"/>
  <c r="D76"/>
  <c r="M75"/>
  <c r="I75"/>
  <c r="H75"/>
  <c r="E75"/>
  <c r="E74" s="1"/>
  <c r="D74" s="1"/>
  <c r="N74"/>
  <c r="M74"/>
  <c r="K74"/>
  <c r="J74"/>
  <c r="I74"/>
  <c r="G74"/>
  <c r="F74"/>
  <c r="M73"/>
  <c r="I73"/>
  <c r="D73"/>
  <c r="P72"/>
  <c r="P71" s="1"/>
  <c r="O72"/>
  <c r="N72"/>
  <c r="M72" s="1"/>
  <c r="L72"/>
  <c r="K72"/>
  <c r="K71" s="1"/>
  <c r="J72"/>
  <c r="G72"/>
  <c r="G71" s="1"/>
  <c r="F72"/>
  <c r="E72"/>
  <c r="O71"/>
  <c r="L71"/>
  <c r="J71"/>
  <c r="F71"/>
  <c r="M70"/>
  <c r="I70"/>
  <c r="I69" s="1"/>
  <c r="H70"/>
  <c r="H69" s="1"/>
  <c r="D70"/>
  <c r="P69"/>
  <c r="O69"/>
  <c r="N69"/>
  <c r="L69"/>
  <c r="K69"/>
  <c r="J69"/>
  <c r="G69"/>
  <c r="F69"/>
  <c r="E69"/>
  <c r="M68"/>
  <c r="I68"/>
  <c r="H68"/>
  <c r="D68"/>
  <c r="M67"/>
  <c r="I67"/>
  <c r="H67"/>
  <c r="D67"/>
  <c r="M66"/>
  <c r="M65" s="1"/>
  <c r="I66"/>
  <c r="I65" s="1"/>
  <c r="H66"/>
  <c r="D66"/>
  <c r="P65"/>
  <c r="O65"/>
  <c r="N65"/>
  <c r="L65"/>
  <c r="K65"/>
  <c r="J65"/>
  <c r="H65"/>
  <c r="G65"/>
  <c r="F65"/>
  <c r="E65"/>
  <c r="D65" s="1"/>
  <c r="M64"/>
  <c r="I64"/>
  <c r="D64"/>
  <c r="M63"/>
  <c r="M61" s="1"/>
  <c r="I63"/>
  <c r="H63"/>
  <c r="E63"/>
  <c r="D63"/>
  <c r="M62"/>
  <c r="I62"/>
  <c r="H62"/>
  <c r="E61"/>
  <c r="D61" s="1"/>
  <c r="P61"/>
  <c r="O61"/>
  <c r="N61"/>
  <c r="L61"/>
  <c r="K61"/>
  <c r="J61"/>
  <c r="I61"/>
  <c r="H61"/>
  <c r="G61"/>
  <c r="F61"/>
  <c r="M60"/>
  <c r="I60"/>
  <c r="H60"/>
  <c r="D60"/>
  <c r="M59"/>
  <c r="I59"/>
  <c r="I58" s="1"/>
  <c r="H59"/>
  <c r="D59"/>
  <c r="P58"/>
  <c r="O58"/>
  <c r="N58"/>
  <c r="M58"/>
  <c r="L58"/>
  <c r="K58"/>
  <c r="J58"/>
  <c r="H58"/>
  <c r="G58"/>
  <c r="F58"/>
  <c r="M57"/>
  <c r="I57"/>
  <c r="H57"/>
  <c r="E57"/>
  <c r="E56" s="1"/>
  <c r="P56"/>
  <c r="O56"/>
  <c r="N56"/>
  <c r="M56"/>
  <c r="L56"/>
  <c r="K56"/>
  <c r="J56"/>
  <c r="I56"/>
  <c r="H56"/>
  <c r="G56"/>
  <c r="F56"/>
  <c r="M55"/>
  <c r="I55"/>
  <c r="H55"/>
  <c r="D55"/>
  <c r="M54"/>
  <c r="I54"/>
  <c r="H54"/>
  <c r="D54"/>
  <c r="M53"/>
  <c r="I53"/>
  <c r="H53"/>
  <c r="D53"/>
  <c r="P52"/>
  <c r="O52"/>
  <c r="N52"/>
  <c r="M52"/>
  <c r="L52"/>
  <c r="K52"/>
  <c r="J52"/>
  <c r="I52"/>
  <c r="H52"/>
  <c r="G52"/>
  <c r="F52"/>
  <c r="E52"/>
  <c r="D52" s="1"/>
  <c r="M51"/>
  <c r="I51"/>
  <c r="H51"/>
  <c r="D51"/>
  <c r="M50"/>
  <c r="I50"/>
  <c r="H50"/>
  <c r="D50"/>
  <c r="M49"/>
  <c r="I49"/>
  <c r="H49"/>
  <c r="H48" s="1"/>
  <c r="E49"/>
  <c r="D49" s="1"/>
  <c r="P48"/>
  <c r="O48"/>
  <c r="N48"/>
  <c r="M48"/>
  <c r="L48"/>
  <c r="K48"/>
  <c r="J48"/>
  <c r="I48"/>
  <c r="G48"/>
  <c r="F48"/>
  <c r="D47"/>
  <c r="D46" s="1"/>
  <c r="H46"/>
  <c r="G46"/>
  <c r="F46"/>
  <c r="E46"/>
  <c r="D45"/>
  <c r="D44" s="1"/>
  <c r="H44"/>
  <c r="G44"/>
  <c r="F44"/>
  <c r="E44"/>
  <c r="M43"/>
  <c r="I43"/>
  <c r="H43"/>
  <c r="D43"/>
  <c r="P42"/>
  <c r="O42"/>
  <c r="N42"/>
  <c r="L42"/>
  <c r="K42"/>
  <c r="J42"/>
  <c r="I42" s="1"/>
  <c r="H42"/>
  <c r="G42"/>
  <c r="F42"/>
  <c r="E42"/>
  <c r="D42" s="1"/>
  <c r="M41"/>
  <c r="M40" s="1"/>
  <c r="I41"/>
  <c r="H41"/>
  <c r="D41"/>
  <c r="P40"/>
  <c r="O40"/>
  <c r="N40"/>
  <c r="L40"/>
  <c r="K40"/>
  <c r="J40"/>
  <c r="I40"/>
  <c r="H40"/>
  <c r="G40"/>
  <c r="F40"/>
  <c r="M39"/>
  <c r="I39"/>
  <c r="H39"/>
  <c r="H38" s="1"/>
  <c r="D39"/>
  <c r="P38"/>
  <c r="O38"/>
  <c r="N38"/>
  <c r="M38" s="1"/>
  <c r="L38"/>
  <c r="K38"/>
  <c r="J38"/>
  <c r="I38" s="1"/>
  <c r="G38"/>
  <c r="F38"/>
  <c r="E38"/>
  <c r="D38" s="1"/>
  <c r="D35"/>
  <c r="P34"/>
  <c r="O34"/>
  <c r="N34"/>
  <c r="M34"/>
  <c r="L34"/>
  <c r="K34"/>
  <c r="J34"/>
  <c r="I34"/>
  <c r="H34"/>
  <c r="G34"/>
  <c r="E34"/>
  <c r="P32"/>
  <c r="O32"/>
  <c r="N32"/>
  <c r="M32"/>
  <c r="L32"/>
  <c r="K32"/>
  <c r="J32"/>
  <c r="I32"/>
  <c r="H32"/>
  <c r="E32"/>
  <c r="P29"/>
  <c r="O29"/>
  <c r="N29"/>
  <c r="M29"/>
  <c r="L29"/>
  <c r="K29"/>
  <c r="J29"/>
  <c r="I29"/>
  <c r="G29"/>
  <c r="E29"/>
  <c r="D29"/>
  <c r="D28"/>
  <c r="P27"/>
  <c r="O27"/>
  <c r="N27"/>
  <c r="M27"/>
  <c r="L27"/>
  <c r="K27"/>
  <c r="J27"/>
  <c r="I27"/>
  <c r="F27"/>
  <c r="E27"/>
  <c r="M25"/>
  <c r="I25"/>
  <c r="H25"/>
  <c r="H24" s="1"/>
  <c r="D25"/>
  <c r="P24"/>
  <c r="O24"/>
  <c r="N24"/>
  <c r="L24"/>
  <c r="K24"/>
  <c r="J24"/>
  <c r="G24"/>
  <c r="F24"/>
  <c r="E24"/>
  <c r="M23"/>
  <c r="I23"/>
  <c r="H23"/>
  <c r="D23"/>
  <c r="M22"/>
  <c r="I22"/>
  <c r="I21" s="1"/>
  <c r="H22"/>
  <c r="P21"/>
  <c r="O21"/>
  <c r="N21"/>
  <c r="M21"/>
  <c r="L21"/>
  <c r="K21"/>
  <c r="J21"/>
  <c r="H21"/>
  <c r="G21"/>
  <c r="F21"/>
  <c r="M20"/>
  <c r="I20"/>
  <c r="H20"/>
  <c r="P19"/>
  <c r="O19"/>
  <c r="N19"/>
  <c r="M19"/>
  <c r="L19"/>
  <c r="K19"/>
  <c r="J19"/>
  <c r="I19"/>
  <c r="H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F264" i="79" l="1"/>
  <c r="D362"/>
  <c r="D354"/>
  <c r="J343"/>
  <c r="J340" s="1"/>
  <c r="M343"/>
  <c r="M340" s="1"/>
  <c r="E303"/>
  <c r="I254"/>
  <c r="I251"/>
  <c r="M251"/>
  <c r="D352"/>
  <c r="J31"/>
  <c r="N31"/>
  <c r="E334"/>
  <c r="E324" s="1"/>
  <c r="P31"/>
  <c r="P18" s="1"/>
  <c r="H31"/>
  <c r="L31"/>
  <c r="L18" s="1"/>
  <c r="D24"/>
  <c r="M69"/>
  <c r="D72"/>
  <c r="E71"/>
  <c r="D71" s="1"/>
  <c r="I72"/>
  <c r="I71"/>
  <c r="D69"/>
  <c r="N71"/>
  <c r="M71" s="1"/>
  <c r="D34"/>
  <c r="L26"/>
  <c r="F26"/>
  <c r="K26"/>
  <c r="O26"/>
  <c r="D27"/>
  <c r="J26"/>
  <c r="N26"/>
  <c r="I26"/>
  <c r="M26"/>
  <c r="I24"/>
  <c r="G26"/>
  <c r="P26"/>
  <c r="D32"/>
  <c r="I31"/>
  <c r="M31"/>
  <c r="M24"/>
  <c r="E26"/>
  <c r="G31"/>
  <c r="G18" s="1"/>
  <c r="K31"/>
  <c r="K18" s="1"/>
  <c r="O31"/>
  <c r="O18" s="1"/>
  <c r="J18"/>
  <c r="M42"/>
  <c r="E19"/>
  <c r="D19" s="1"/>
  <c r="D416"/>
  <c r="E415"/>
  <c r="H264"/>
  <c r="N264"/>
  <c r="L264"/>
  <c r="D277"/>
  <c r="D264" s="1"/>
  <c r="E264"/>
  <c r="G429"/>
  <c r="J440"/>
  <c r="J429" s="1"/>
  <c r="D475"/>
  <c r="E474"/>
  <c r="D474" s="1"/>
  <c r="H486"/>
  <c r="H485" s="1"/>
  <c r="H487"/>
  <c r="M407"/>
  <c r="M406" s="1"/>
  <c r="M405" s="1"/>
  <c r="N406"/>
  <c r="N405" s="1"/>
  <c r="I409"/>
  <c r="I405" s="1"/>
  <c r="J405"/>
  <c r="D408"/>
  <c r="G407"/>
  <c r="G406" s="1"/>
  <c r="G405" s="1"/>
  <c r="M430"/>
  <c r="N429"/>
  <c r="O455"/>
  <c r="M456"/>
  <c r="I142"/>
  <c r="H277"/>
  <c r="D407"/>
  <c r="E40"/>
  <c r="D40" s="1"/>
  <c r="D57"/>
  <c r="D56" s="1"/>
  <c r="D62"/>
  <c r="D75"/>
  <c r="M142"/>
  <c r="D228"/>
  <c r="M277"/>
  <c r="M264" s="1"/>
  <c r="D291"/>
  <c r="F324"/>
  <c r="K340"/>
  <c r="D406"/>
  <c r="I416"/>
  <c r="D417"/>
  <c r="E441"/>
  <c r="I444"/>
  <c r="E48"/>
  <c r="D48" s="1"/>
  <c r="D78"/>
  <c r="M117"/>
  <c r="D126"/>
  <c r="D143"/>
  <c r="M145"/>
  <c r="I212"/>
  <c r="I236"/>
  <c r="D251"/>
  <c r="G254"/>
  <c r="G253" s="1"/>
  <c r="D253" s="1"/>
  <c r="P303"/>
  <c r="I308"/>
  <c r="F303"/>
  <c r="I349"/>
  <c r="O340"/>
  <c r="L378"/>
  <c r="H418"/>
  <c r="F429"/>
  <c r="K431"/>
  <c r="K430" s="1"/>
  <c r="K429" s="1"/>
  <c r="M463"/>
  <c r="M462" s="1"/>
  <c r="G463"/>
  <c r="G462" s="1"/>
  <c r="D497"/>
  <c r="K497"/>
  <c r="K512"/>
  <c r="F512"/>
  <c r="D213"/>
  <c r="E212"/>
  <c r="D212" s="1"/>
  <c r="D381"/>
  <c r="E378"/>
  <c r="D378" s="1"/>
  <c r="D456"/>
  <c r="E455"/>
  <c r="D455" s="1"/>
  <c r="M102"/>
  <c r="I117"/>
  <c r="I145"/>
  <c r="D236"/>
  <c r="D249"/>
  <c r="O264"/>
  <c r="E277"/>
  <c r="H291"/>
  <c r="H303"/>
  <c r="P405"/>
  <c r="N418"/>
  <c r="H429"/>
  <c r="N441"/>
  <c r="N440" s="1"/>
  <c r="D444"/>
  <c r="E21"/>
  <c r="E18" s="1"/>
  <c r="E31"/>
  <c r="E58"/>
  <c r="D58" s="1"/>
  <c r="H74"/>
  <c r="H18" s="1"/>
  <c r="D102"/>
  <c r="D142"/>
  <c r="I143"/>
  <c r="M212"/>
  <c r="I277"/>
  <c r="I264" s="1"/>
  <c r="P291"/>
  <c r="P277" s="1"/>
  <c r="P264" s="1"/>
  <c r="L324"/>
  <c r="N340"/>
  <c r="F340"/>
  <c r="F356"/>
  <c r="K378"/>
  <c r="E431"/>
  <c r="O497"/>
  <c r="E512"/>
  <c r="J512"/>
  <c r="O512"/>
  <c r="M512"/>
  <c r="J324"/>
  <c r="I332"/>
  <c r="E459"/>
  <c r="D459" s="1"/>
  <c r="D460"/>
  <c r="K303"/>
  <c r="H308"/>
  <c r="D313"/>
  <c r="D308" s="1"/>
  <c r="D303" s="1"/>
  <c r="K324"/>
  <c r="I330"/>
  <c r="I324" s="1"/>
  <c r="H340"/>
  <c r="H323" s="1"/>
  <c r="H322" s="1"/>
  <c r="L340"/>
  <c r="P340"/>
  <c r="P323" s="1"/>
  <c r="P322" s="1"/>
  <c r="G340"/>
  <c r="G323" s="1"/>
  <c r="G322" s="1"/>
  <c r="G263" s="1"/>
  <c r="I378"/>
  <c r="M378"/>
  <c r="D409"/>
  <c r="H405"/>
  <c r="I418"/>
  <c r="M418"/>
  <c r="L431"/>
  <c r="L430" s="1"/>
  <c r="L429" s="1"/>
  <c r="P431"/>
  <c r="P430" s="1"/>
  <c r="P429" s="1"/>
  <c r="O431"/>
  <c r="O430" s="1"/>
  <c r="I441"/>
  <c r="M441"/>
  <c r="M457"/>
  <c r="O463"/>
  <c r="O462" s="1"/>
  <c r="D493"/>
  <c r="D492" s="1"/>
  <c r="G497"/>
  <c r="N512"/>
  <c r="N324"/>
  <c r="M332"/>
  <c r="M324" s="1"/>
  <c r="D350"/>
  <c r="E349"/>
  <c r="I456"/>
  <c r="J455"/>
  <c r="I455" s="1"/>
  <c r="J459"/>
  <c r="I459" s="1"/>
  <c r="I460"/>
  <c r="E117"/>
  <c r="D117" s="1"/>
  <c r="N127"/>
  <c r="M127" s="1"/>
  <c r="O303"/>
  <c r="I305"/>
  <c r="I304" s="1"/>
  <c r="I303" s="1"/>
  <c r="O324"/>
  <c r="D370"/>
  <c r="K405"/>
  <c r="D410"/>
  <c r="D486"/>
  <c r="E485"/>
  <c r="D485" s="1"/>
  <c r="E468" i="78"/>
  <c r="E415"/>
  <c r="E340"/>
  <c r="F323" i="79" l="1"/>
  <c r="F322" s="1"/>
  <c r="I340"/>
  <c r="M323"/>
  <c r="M322" s="1"/>
  <c r="I343"/>
  <c r="J323"/>
  <c r="J322" s="1"/>
  <c r="J263" s="1"/>
  <c r="J17" s="1"/>
  <c r="N323"/>
  <c r="N322" s="1"/>
  <c r="N263" s="1"/>
  <c r="L323"/>
  <c r="L322" s="1"/>
  <c r="F263"/>
  <c r="F17" s="1"/>
  <c r="D254"/>
  <c r="D334"/>
  <c r="D324" s="1"/>
  <c r="D26"/>
  <c r="D31"/>
  <c r="N18"/>
  <c r="M18"/>
  <c r="G17"/>
  <c r="D18"/>
  <c r="I18"/>
  <c r="P263"/>
  <c r="P17" s="1"/>
  <c r="D349"/>
  <c r="D340" s="1"/>
  <c r="E340"/>
  <c r="D431"/>
  <c r="E430"/>
  <c r="D441"/>
  <c r="E440"/>
  <c r="D440" s="1"/>
  <c r="M455"/>
  <c r="O440"/>
  <c r="O429" s="1"/>
  <c r="I323"/>
  <c r="I322" s="1"/>
  <c r="I263" s="1"/>
  <c r="H263"/>
  <c r="H17" s="1"/>
  <c r="I440"/>
  <c r="L263"/>
  <c r="L17" s="1"/>
  <c r="D415"/>
  <c r="E405"/>
  <c r="D405" s="1"/>
  <c r="O323"/>
  <c r="O322" s="1"/>
  <c r="O263" s="1"/>
  <c r="O17" s="1"/>
  <c r="I430"/>
  <c r="I429" s="1"/>
  <c r="M440"/>
  <c r="M429" s="1"/>
  <c r="M263" s="1"/>
  <c r="K323"/>
  <c r="K322" s="1"/>
  <c r="K263" s="1"/>
  <c r="K17" s="1"/>
  <c r="E116" i="78"/>
  <c r="E61"/>
  <c r="E60"/>
  <c r="E39"/>
  <c r="D323" i="79" l="1"/>
  <c r="D322" s="1"/>
  <c r="E323"/>
  <c r="E322" s="1"/>
  <c r="N17"/>
  <c r="M17"/>
  <c r="I17"/>
  <c r="D430"/>
  <c r="E429"/>
  <c r="D429" s="1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E276" s="1"/>
  <c r="E270" s="1"/>
  <c r="F277"/>
  <c r="G277"/>
  <c r="H277"/>
  <c r="H276" s="1"/>
  <c r="H270" s="1"/>
  <c r="J277"/>
  <c r="J276" s="1"/>
  <c r="J270" s="1"/>
  <c r="K277"/>
  <c r="L277"/>
  <c r="N277"/>
  <c r="N276" s="1"/>
  <c r="N270" s="1"/>
  <c r="O277"/>
  <c r="O276" s="1"/>
  <c r="O270" s="1"/>
  <c r="P277"/>
  <c r="E263" i="79" l="1"/>
  <c r="E17" s="1"/>
  <c r="D17" s="1"/>
  <c r="L276" i="78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63" i="79" l="1"/>
  <c r="D270" i="78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J524"/>
  <c r="J523" s="1"/>
  <c r="K524"/>
  <c r="K523" s="1"/>
  <c r="L524"/>
  <c r="L523" s="1"/>
  <c r="N524"/>
  <c r="N523" s="1"/>
  <c r="O524"/>
  <c r="O523" s="1"/>
  <c r="P524"/>
  <c r="P523" s="1"/>
  <c r="H523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D465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E376" s="1"/>
  <c r="M395"/>
  <c r="I395"/>
  <c r="I379" s="1"/>
  <c r="I376" s="1"/>
  <c r="D395"/>
  <c r="P379"/>
  <c r="N379"/>
  <c r="N376" s="1"/>
  <c r="M379"/>
  <c r="M376" s="1"/>
  <c r="L379"/>
  <c r="K379"/>
  <c r="J379"/>
  <c r="J376" s="1"/>
  <c r="H380"/>
  <c r="H379" s="1"/>
  <c r="H376" s="1"/>
  <c r="G379"/>
  <c r="F379"/>
  <c r="O379"/>
  <c r="O376" s="1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H338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O338" l="1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F18" s="1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J27"/>
  <c r="R28"/>
  <c r="R27"/>
  <c r="O27" s="1"/>
  <c r="M27"/>
  <c r="H27"/>
  <c r="L18" i="78" l="1"/>
  <c r="O18"/>
  <c r="K18"/>
  <c r="P18"/>
  <c r="G18"/>
  <c r="H18"/>
  <c r="M24"/>
  <c r="N18"/>
  <c r="O28" i="73"/>
  <c r="E18" i="78"/>
  <c r="D18" s="1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2"/>
  <c r="O232" s="1"/>
  <c r="Q233"/>
  <c r="O233" s="1"/>
  <c r="J228"/>
  <c r="J229"/>
  <c r="J230"/>
  <c r="J233"/>
  <c r="E230"/>
  <c r="E231"/>
  <c r="E232"/>
  <c r="E233"/>
  <c r="L232"/>
  <c r="J232" s="1"/>
  <c r="AN499"/>
  <c r="AF499"/>
  <c r="AD499"/>
  <c r="T499"/>
  <c r="T498"/>
  <c r="T497" s="1"/>
  <c r="T490" s="1"/>
  <c r="E499"/>
  <c r="E498" s="1"/>
  <c r="E497" s="1"/>
  <c r="AI498"/>
  <c r="AH498"/>
  <c r="AG498"/>
  <c r="AG497"/>
  <c r="AF498"/>
  <c r="AF497" s="1"/>
  <c r="W498"/>
  <c r="W497" s="1"/>
  <c r="V498"/>
  <c r="U498"/>
  <c r="U497" s="1"/>
  <c r="H498"/>
  <c r="G498"/>
  <c r="G497" s="1"/>
  <c r="F498"/>
  <c r="F497"/>
  <c r="AI497"/>
  <c r="AH497"/>
  <c r="H497"/>
  <c r="AN496"/>
  <c r="AD496"/>
  <c r="E496"/>
  <c r="E495"/>
  <c r="AI495"/>
  <c r="AI494" s="1"/>
  <c r="AI490" s="1"/>
  <c r="AH495"/>
  <c r="AG495"/>
  <c r="AG494"/>
  <c r="AF495"/>
  <c r="AF494" s="1"/>
  <c r="AN494" s="1"/>
  <c r="AD495"/>
  <c r="W495"/>
  <c r="V495"/>
  <c r="V494"/>
  <c r="U495"/>
  <c r="U494" s="1"/>
  <c r="T495"/>
  <c r="I495"/>
  <c r="I494" s="1"/>
  <c r="H495"/>
  <c r="H494" s="1"/>
  <c r="G495"/>
  <c r="G494"/>
  <c r="F495"/>
  <c r="F494" s="1"/>
  <c r="AH494"/>
  <c r="AD494"/>
  <c r="W494"/>
  <c r="T494"/>
  <c r="E494"/>
  <c r="AN493"/>
  <c r="AD493"/>
  <c r="E493"/>
  <c r="E492"/>
  <c r="E491"/>
  <c r="E490" s="1"/>
  <c r="AI492"/>
  <c r="AH492"/>
  <c r="AH491"/>
  <c r="AG492"/>
  <c r="AG491" s="1"/>
  <c r="AF492"/>
  <c r="AN492"/>
  <c r="W492"/>
  <c r="W491" s="1"/>
  <c r="V492"/>
  <c r="U492"/>
  <c r="U491" s="1"/>
  <c r="T492"/>
  <c r="I492"/>
  <c r="I491"/>
  <c r="I490"/>
  <c r="H492"/>
  <c r="H491"/>
  <c r="G492"/>
  <c r="G491"/>
  <c r="F492"/>
  <c r="AI491"/>
  <c r="AF491"/>
  <c r="AN491"/>
  <c r="T491"/>
  <c r="F491"/>
  <c r="F490"/>
  <c r="AF489"/>
  <c r="AD489"/>
  <c r="T489"/>
  <c r="T488"/>
  <c r="E489"/>
  <c r="AI488"/>
  <c r="AH488"/>
  <c r="AG488"/>
  <c r="AD488"/>
  <c r="W488"/>
  <c r="V488"/>
  <c r="U488"/>
  <c r="M488"/>
  <c r="L488"/>
  <c r="K488"/>
  <c r="J488"/>
  <c r="I488"/>
  <c r="H488"/>
  <c r="H485" s="1"/>
  <c r="H484" s="1"/>
  <c r="G488"/>
  <c r="F488"/>
  <c r="E488"/>
  <c r="AQ487"/>
  <c r="AP487"/>
  <c r="AP486"/>
  <c r="AP485" s="1"/>
  <c r="AP484" s="1"/>
  <c r="AO487"/>
  <c r="AO486"/>
  <c r="AO485" s="1"/>
  <c r="AO484" s="1"/>
  <c r="AJ487"/>
  <c r="AF487"/>
  <c r="AD487"/>
  <c r="T487"/>
  <c r="T486" s="1"/>
  <c r="T485" s="1"/>
  <c r="T484" s="1"/>
  <c r="AB484" s="1"/>
  <c r="S487"/>
  <c r="S486" s="1"/>
  <c r="S485" s="1"/>
  <c r="S484" s="1"/>
  <c r="R487"/>
  <c r="Q487"/>
  <c r="Q486"/>
  <c r="Q485"/>
  <c r="Q484" s="1"/>
  <c r="P487"/>
  <c r="J487"/>
  <c r="J486"/>
  <c r="J485" s="1"/>
  <c r="J484" s="1"/>
  <c r="E487"/>
  <c r="E486" s="1"/>
  <c r="E485" s="1"/>
  <c r="E484" s="1"/>
  <c r="AQ486"/>
  <c r="AQ485" s="1"/>
  <c r="AQ484" s="1"/>
  <c r="AM486"/>
  <c r="AM485" s="1"/>
  <c r="AM484" s="1"/>
  <c r="AL486"/>
  <c r="AK486"/>
  <c r="AK485"/>
  <c r="AK484" s="1"/>
  <c r="AI486"/>
  <c r="AI485"/>
  <c r="AI484"/>
  <c r="AH486"/>
  <c r="AG486"/>
  <c r="AG485"/>
  <c r="AG484"/>
  <c r="AF486"/>
  <c r="AF485" s="1"/>
  <c r="AF484" s="1"/>
  <c r="AD486"/>
  <c r="AD485"/>
  <c r="W486"/>
  <c r="V486"/>
  <c r="V485" s="1"/>
  <c r="V484" s="1"/>
  <c r="U486"/>
  <c r="U485"/>
  <c r="U484" s="1"/>
  <c r="R486"/>
  <c r="M486"/>
  <c r="M485" s="1"/>
  <c r="M484" s="1"/>
  <c r="L486"/>
  <c r="L485"/>
  <c r="L484" s="1"/>
  <c r="K486"/>
  <c r="I486"/>
  <c r="I485"/>
  <c r="I484" s="1"/>
  <c r="H486"/>
  <c r="G486"/>
  <c r="G485"/>
  <c r="G484" s="1"/>
  <c r="F486"/>
  <c r="P486" s="1"/>
  <c r="AL485"/>
  <c r="AH485"/>
  <c r="AE485"/>
  <c r="AC485"/>
  <c r="AB485"/>
  <c r="AA485"/>
  <c r="Z485"/>
  <c r="Y485"/>
  <c r="X485"/>
  <c r="W485"/>
  <c r="W484" s="1"/>
  <c r="AD484"/>
  <c r="R485"/>
  <c r="R484"/>
  <c r="N485"/>
  <c r="N484" s="1"/>
  <c r="K485"/>
  <c r="K484"/>
  <c r="F485"/>
  <c r="AL484"/>
  <c r="AH484"/>
  <c r="AN483"/>
  <c r="AF483"/>
  <c r="AF482" s="1"/>
  <c r="AD483"/>
  <c r="AD481" s="1"/>
  <c r="AD480" s="1"/>
  <c r="T483"/>
  <c r="T481" s="1"/>
  <c r="T482"/>
  <c r="S483"/>
  <c r="R483"/>
  <c r="R481"/>
  <c r="R480"/>
  <c r="Q483"/>
  <c r="J483"/>
  <c r="J482" s="1"/>
  <c r="J481"/>
  <c r="J480" s="1"/>
  <c r="E483"/>
  <c r="O483" s="1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/>
  <c r="AO481"/>
  <c r="AO480" s="1"/>
  <c r="AM481"/>
  <c r="AL481"/>
  <c r="AL480"/>
  <c r="AK481"/>
  <c r="AK480" s="1"/>
  <c r="AJ481"/>
  <c r="AI481"/>
  <c r="AI480" s="1"/>
  <c r="AH481"/>
  <c r="AH480" s="1"/>
  <c r="AG481"/>
  <c r="AG480"/>
  <c r="AE481"/>
  <c r="AE480" s="1"/>
  <c r="AC481"/>
  <c r="AC480" s="1"/>
  <c r="AB481"/>
  <c r="AA481"/>
  <c r="Z481"/>
  <c r="Z480" s="1"/>
  <c r="Y481"/>
  <c r="Y480"/>
  <c r="X481"/>
  <c r="X480" s="1"/>
  <c r="W481"/>
  <c r="W480" s="1"/>
  <c r="V481"/>
  <c r="V480"/>
  <c r="U481"/>
  <c r="U480" s="1"/>
  <c r="Q481"/>
  <c r="Q480"/>
  <c r="N481"/>
  <c r="N480" s="1"/>
  <c r="M481"/>
  <c r="M480"/>
  <c r="L481"/>
  <c r="L480" s="1"/>
  <c r="K481"/>
  <c r="I481"/>
  <c r="I480"/>
  <c r="H481"/>
  <c r="H480" s="1"/>
  <c r="G481"/>
  <c r="F481"/>
  <c r="P481" s="1"/>
  <c r="F480"/>
  <c r="P480" s="1"/>
  <c r="E481"/>
  <c r="E480" s="1"/>
  <c r="AM480"/>
  <c r="AJ480"/>
  <c r="AB480"/>
  <c r="AA480"/>
  <c r="T480"/>
  <c r="K480"/>
  <c r="G480"/>
  <c r="AQ479"/>
  <c r="AP479"/>
  <c r="AO479"/>
  <c r="AF479"/>
  <c r="AN479" s="1"/>
  <c r="AE479"/>
  <c r="AD479"/>
  <c r="AC479"/>
  <c r="T479"/>
  <c r="AB479" s="1"/>
  <c r="S479"/>
  <c r="S478" s="1"/>
  <c r="S477" s="1"/>
  <c r="R479"/>
  <c r="R478"/>
  <c r="R477" s="1"/>
  <c r="R476" s="1"/>
  <c r="Q479"/>
  <c r="J479"/>
  <c r="J478"/>
  <c r="E479"/>
  <c r="AM478"/>
  <c r="AM477" s="1"/>
  <c r="AL478"/>
  <c r="AL477" s="1"/>
  <c r="AL476" s="1"/>
  <c r="AK478"/>
  <c r="AK477"/>
  <c r="AK476"/>
  <c r="AJ478"/>
  <c r="AJ477" s="1"/>
  <c r="AJ476" s="1"/>
  <c r="AI478"/>
  <c r="AH478"/>
  <c r="AG478"/>
  <c r="AO478"/>
  <c r="AA478"/>
  <c r="Z478"/>
  <c r="Z477" s="1"/>
  <c r="Y478"/>
  <c r="X478"/>
  <c r="X477"/>
  <c r="X476" s="1"/>
  <c r="W478"/>
  <c r="AE478"/>
  <c r="V478"/>
  <c r="U478"/>
  <c r="T478"/>
  <c r="T477"/>
  <c r="N478"/>
  <c r="M478"/>
  <c r="M477"/>
  <c r="M476" s="1"/>
  <c r="L478"/>
  <c r="L477"/>
  <c r="L476"/>
  <c r="K478"/>
  <c r="I478"/>
  <c r="I477"/>
  <c r="I476"/>
  <c r="H478"/>
  <c r="G478"/>
  <c r="G477"/>
  <c r="G476"/>
  <c r="F478"/>
  <c r="P478" s="1"/>
  <c r="AM476"/>
  <c r="AA477"/>
  <c r="W477"/>
  <c r="W476"/>
  <c r="S476"/>
  <c r="N477"/>
  <c r="N476" s="1"/>
  <c r="K477"/>
  <c r="K476"/>
  <c r="J477"/>
  <c r="J476" s="1"/>
  <c r="F477"/>
  <c r="Z476"/>
  <c r="AQ475"/>
  <c r="AP475"/>
  <c r="AO475"/>
  <c r="AF475"/>
  <c r="AN475" s="1"/>
  <c r="AE475"/>
  <c r="AD475"/>
  <c r="AC475"/>
  <c r="T475"/>
  <c r="AB475" s="1"/>
  <c r="S475"/>
  <c r="S474"/>
  <c r="S473" s="1"/>
  <c r="S472" s="1"/>
  <c r="R475"/>
  <c r="Q475"/>
  <c r="Q474" s="1"/>
  <c r="Q473" s="1"/>
  <c r="Q472" s="1"/>
  <c r="J475"/>
  <c r="J474" s="1"/>
  <c r="J473" s="1"/>
  <c r="J472" s="1"/>
  <c r="E475"/>
  <c r="AP474"/>
  <c r="AM474"/>
  <c r="AM473"/>
  <c r="AL474"/>
  <c r="AL473"/>
  <c r="AL472" s="1"/>
  <c r="AK474"/>
  <c r="AK473"/>
  <c r="AK472"/>
  <c r="AJ474"/>
  <c r="AI474"/>
  <c r="AQ474"/>
  <c r="AH474"/>
  <c r="AH473" s="1"/>
  <c r="AG474"/>
  <c r="AF474"/>
  <c r="AN474" s="1"/>
  <c r="AA474"/>
  <c r="AA473"/>
  <c r="AA472" s="1"/>
  <c r="Z474"/>
  <c r="Z473"/>
  <c r="Z472"/>
  <c r="Y474"/>
  <c r="Y473" s="1"/>
  <c r="Y472" s="1"/>
  <c r="X474"/>
  <c r="X473" s="1"/>
  <c r="W474"/>
  <c r="AE474" s="1"/>
  <c r="V474"/>
  <c r="AD474" s="1"/>
  <c r="V473"/>
  <c r="U474"/>
  <c r="N474"/>
  <c r="N473" s="1"/>
  <c r="N472" s="1"/>
  <c r="M474"/>
  <c r="M473" s="1"/>
  <c r="M472" s="1"/>
  <c r="L474"/>
  <c r="K474"/>
  <c r="K473" s="1"/>
  <c r="K472" s="1"/>
  <c r="I474"/>
  <c r="I473"/>
  <c r="I472"/>
  <c r="H474"/>
  <c r="G474"/>
  <c r="G473"/>
  <c r="G472" s="1"/>
  <c r="F474"/>
  <c r="AJ473"/>
  <c r="AJ472"/>
  <c r="AF473"/>
  <c r="X472"/>
  <c r="L473"/>
  <c r="L472" s="1"/>
  <c r="H473"/>
  <c r="AM472"/>
  <c r="AQ471"/>
  <c r="AP471"/>
  <c r="AO471"/>
  <c r="AF471"/>
  <c r="AE471"/>
  <c r="AD471"/>
  <c r="AC471"/>
  <c r="T471"/>
  <c r="AB471" s="1"/>
  <c r="T470"/>
  <c r="S471"/>
  <c r="S470" s="1"/>
  <c r="S469" s="1"/>
  <c r="S468" s="1"/>
  <c r="R471"/>
  <c r="R470"/>
  <c r="Q471"/>
  <c r="Q470"/>
  <c r="Q469" s="1"/>
  <c r="Q468" s="1"/>
  <c r="Q467" s="1"/>
  <c r="Q466" s="1"/>
  <c r="J471"/>
  <c r="J470"/>
  <c r="J469"/>
  <c r="J468" s="1"/>
  <c r="J467" s="1"/>
  <c r="J466"/>
  <c r="E471"/>
  <c r="E469" s="1"/>
  <c r="AM470"/>
  <c r="AM469"/>
  <c r="AM468"/>
  <c r="AM467" s="1"/>
  <c r="AM466" s="1"/>
  <c r="AL470"/>
  <c r="AK470"/>
  <c r="AK469"/>
  <c r="AK468" s="1"/>
  <c r="AK467" s="1"/>
  <c r="AK466" s="1"/>
  <c r="AJ470"/>
  <c r="AJ469"/>
  <c r="AJ468"/>
  <c r="AJ467" s="1"/>
  <c r="AI470"/>
  <c r="AH470"/>
  <c r="AP470"/>
  <c r="AG470"/>
  <c r="AO470"/>
  <c r="AA470"/>
  <c r="AA469"/>
  <c r="AA468"/>
  <c r="AA467"/>
  <c r="AA466" s="1"/>
  <c r="Z470"/>
  <c r="Y470"/>
  <c r="Y469"/>
  <c r="X470"/>
  <c r="X469"/>
  <c r="X468"/>
  <c r="W470"/>
  <c r="V470"/>
  <c r="AD470"/>
  <c r="U470"/>
  <c r="AC470"/>
  <c r="S467"/>
  <c r="S466" s="1"/>
  <c r="N470"/>
  <c r="M470"/>
  <c r="M469"/>
  <c r="M468" s="1"/>
  <c r="M467" s="1"/>
  <c r="M466" s="1"/>
  <c r="L470"/>
  <c r="L469"/>
  <c r="L468"/>
  <c r="L467" s="1"/>
  <c r="K470"/>
  <c r="K469" s="1"/>
  <c r="K468" s="1"/>
  <c r="K467"/>
  <c r="K466" s="1"/>
  <c r="I470"/>
  <c r="I469" s="1"/>
  <c r="H470"/>
  <c r="G470"/>
  <c r="G469" s="1"/>
  <c r="G468" s="1"/>
  <c r="G467" s="1"/>
  <c r="G466" s="1"/>
  <c r="F470"/>
  <c r="AL469"/>
  <c r="AL468"/>
  <c r="AL467"/>
  <c r="AL466"/>
  <c r="AH469"/>
  <c r="Z469"/>
  <c r="Z468"/>
  <c r="Z467" s="1"/>
  <c r="Z466" s="1"/>
  <c r="V469"/>
  <c r="R469"/>
  <c r="R468"/>
  <c r="R467"/>
  <c r="R466" s="1"/>
  <c r="N469"/>
  <c r="N468"/>
  <c r="N467"/>
  <c r="N466" s="1"/>
  <c r="Y468"/>
  <c r="Y467"/>
  <c r="Y466" s="1"/>
  <c r="I468"/>
  <c r="I467" s="1"/>
  <c r="I466" s="1"/>
  <c r="E468"/>
  <c r="E467" s="1"/>
  <c r="E466" s="1"/>
  <c r="AJ466"/>
  <c r="X467"/>
  <c r="X466" s="1"/>
  <c r="L466"/>
  <c r="AQ465"/>
  <c r="AP465"/>
  <c r="AO465"/>
  <c r="AF465"/>
  <c r="AN465"/>
  <c r="AE465"/>
  <c r="AD465"/>
  <c r="AC465"/>
  <c r="T465"/>
  <c r="AB465" s="1"/>
  <c r="S465"/>
  <c r="R465"/>
  <c r="R464"/>
  <c r="R463" s="1"/>
  <c r="R462" s="1"/>
  <c r="Q465"/>
  <c r="Q464" s="1"/>
  <c r="Q463" s="1"/>
  <c r="Q462"/>
  <c r="J465"/>
  <c r="J464" s="1"/>
  <c r="E465"/>
  <c r="AM464"/>
  <c r="AL464"/>
  <c r="AL463" s="1"/>
  <c r="AK464"/>
  <c r="AK463" s="1"/>
  <c r="AK462" s="1"/>
  <c r="AJ464"/>
  <c r="AJ463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/>
  <c r="V464"/>
  <c r="U464"/>
  <c r="AC464"/>
  <c r="S464"/>
  <c r="S463" s="1"/>
  <c r="S462" s="1"/>
  <c r="N464"/>
  <c r="N463" s="1"/>
  <c r="N462" s="1"/>
  <c r="M464"/>
  <c r="M463" s="1"/>
  <c r="L464"/>
  <c r="L463"/>
  <c r="L462"/>
  <c r="K464"/>
  <c r="K463"/>
  <c r="K462"/>
  <c r="I464"/>
  <c r="I463" s="1"/>
  <c r="H464"/>
  <c r="G464"/>
  <c r="G463" s="1"/>
  <c r="F464"/>
  <c r="AL462"/>
  <c r="Z463"/>
  <c r="Z462" s="1"/>
  <c r="J463"/>
  <c r="J462" s="1"/>
  <c r="G462"/>
  <c r="M462"/>
  <c r="I462"/>
  <c r="AQ461"/>
  <c r="AP461"/>
  <c r="AO461"/>
  <c r="AN461"/>
  <c r="AF461"/>
  <c r="AE461"/>
  <c r="AD461"/>
  <c r="AC461"/>
  <c r="T461"/>
  <c r="AB461" s="1"/>
  <c r="S461"/>
  <c r="S460"/>
  <c r="S459" s="1"/>
  <c r="R461"/>
  <c r="Q461"/>
  <c r="J461"/>
  <c r="E461"/>
  <c r="E460" s="1"/>
  <c r="E459" s="1"/>
  <c r="AO460"/>
  <c r="AM460"/>
  <c r="AM459"/>
  <c r="AL460"/>
  <c r="AL459"/>
  <c r="AK460"/>
  <c r="AJ460"/>
  <c r="AI460"/>
  <c r="AQ460"/>
  <c r="AH460"/>
  <c r="AG460"/>
  <c r="AF460"/>
  <c r="AF459" s="1"/>
  <c r="AN460"/>
  <c r="AA460"/>
  <c r="AA459"/>
  <c r="Z460"/>
  <c r="Z459" s="1"/>
  <c r="Y460"/>
  <c r="X460"/>
  <c r="X459" s="1"/>
  <c r="W460"/>
  <c r="AE460" s="1"/>
  <c r="V460"/>
  <c r="U460"/>
  <c r="R460"/>
  <c r="R459" s="1"/>
  <c r="N460"/>
  <c r="N459"/>
  <c r="M460"/>
  <c r="L460"/>
  <c r="K460"/>
  <c r="K459"/>
  <c r="J460"/>
  <c r="J459"/>
  <c r="I460"/>
  <c r="H460"/>
  <c r="H459" s="1"/>
  <c r="G460"/>
  <c r="G459"/>
  <c r="F460"/>
  <c r="P460" s="1"/>
  <c r="F459"/>
  <c r="P459" s="1"/>
  <c r="AK459"/>
  <c r="AO459"/>
  <c r="AJ459"/>
  <c r="AG459"/>
  <c r="AN459"/>
  <c r="Y459"/>
  <c r="M459"/>
  <c r="L459"/>
  <c r="I459"/>
  <c r="AQ458"/>
  <c r="AP458"/>
  <c r="AO458"/>
  <c r="AF458"/>
  <c r="AF457" s="1"/>
  <c r="AE458"/>
  <c r="AD458"/>
  <c r="AC458"/>
  <c r="T458"/>
  <c r="AB458" s="1"/>
  <c r="E458"/>
  <c r="E457" s="1"/>
  <c r="AP457"/>
  <c r="AI457"/>
  <c r="AH457"/>
  <c r="AG457"/>
  <c r="W457"/>
  <c r="AE457" s="1"/>
  <c r="V457"/>
  <c r="AD457" s="1"/>
  <c r="V454"/>
  <c r="AD454" s="1"/>
  <c r="U457"/>
  <c r="T457"/>
  <c r="AB457"/>
  <c r="I457"/>
  <c r="I454" s="1"/>
  <c r="H457"/>
  <c r="G457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/>
  <c r="AG455"/>
  <c r="AO455" s="1"/>
  <c r="AF455"/>
  <c r="AN455"/>
  <c r="W455"/>
  <c r="V455"/>
  <c r="AD455"/>
  <c r="U455"/>
  <c r="AC455" s="1"/>
  <c r="T455"/>
  <c r="AB455"/>
  <c r="I455"/>
  <c r="H455"/>
  <c r="G455"/>
  <c r="F455"/>
  <c r="P455" s="1"/>
  <c r="AP454"/>
  <c r="AH454"/>
  <c r="H454"/>
  <c r="G454"/>
  <c r="G448" s="1"/>
  <c r="G447" s="1"/>
  <c r="AQ453"/>
  <c r="AP453"/>
  <c r="AO453"/>
  <c r="AF453"/>
  <c r="AN453" s="1"/>
  <c r="AE453"/>
  <c r="AD453"/>
  <c r="AC453"/>
  <c r="AB453"/>
  <c r="T453"/>
  <c r="S453"/>
  <c r="R453"/>
  <c r="R452"/>
  <c r="R449" s="1"/>
  <c r="R448" s="1"/>
  <c r="R447" s="1"/>
  <c r="R415" s="1"/>
  <c r="Q453"/>
  <c r="Q452"/>
  <c r="J453"/>
  <c r="J452" s="1"/>
  <c r="E453"/>
  <c r="E452"/>
  <c r="E449" s="1"/>
  <c r="AM452"/>
  <c r="AM449" s="1"/>
  <c r="AL452"/>
  <c r="AK452"/>
  <c r="AJ452"/>
  <c r="AI452"/>
  <c r="AQ452" s="1"/>
  <c r="AH452"/>
  <c r="AG452"/>
  <c r="AO452"/>
  <c r="AA452"/>
  <c r="Z452"/>
  <c r="Z449" s="1"/>
  <c r="Y452"/>
  <c r="X452"/>
  <c r="X449" s="1"/>
  <c r="X448" s="1"/>
  <c r="X447" s="1"/>
  <c r="W452"/>
  <c r="AE452" s="1"/>
  <c r="V452"/>
  <c r="U452"/>
  <c r="AC452"/>
  <c r="T452"/>
  <c r="S452"/>
  <c r="N452"/>
  <c r="M452"/>
  <c r="L452"/>
  <c r="K452"/>
  <c r="K449"/>
  <c r="K448"/>
  <c r="K447" s="1"/>
  <c r="I452"/>
  <c r="I449"/>
  <c r="I448" s="1"/>
  <c r="I447" s="1"/>
  <c r="H452"/>
  <c r="G452"/>
  <c r="F452"/>
  <c r="P452" s="1"/>
  <c r="AQ451"/>
  <c r="AP451"/>
  <c r="AO451"/>
  <c r="AF451"/>
  <c r="AE451"/>
  <c r="AD451"/>
  <c r="AC451"/>
  <c r="T451"/>
  <c r="AB451" s="1"/>
  <c r="T450"/>
  <c r="AB450" s="1"/>
  <c r="S451"/>
  <c r="R451"/>
  <c r="R450" s="1"/>
  <c r="Q451"/>
  <c r="Q450"/>
  <c r="J451"/>
  <c r="J450" s="1"/>
  <c r="E451"/>
  <c r="E450"/>
  <c r="AQ450"/>
  <c r="AM450"/>
  <c r="AL450"/>
  <c r="AK450"/>
  <c r="AK449" s="1"/>
  <c r="AJ450"/>
  <c r="AI450"/>
  <c r="AH450"/>
  <c r="AP450"/>
  <c r="AG450"/>
  <c r="AO450" s="1"/>
  <c r="AA450"/>
  <c r="Z450"/>
  <c r="Y450"/>
  <c r="X450"/>
  <c r="W450"/>
  <c r="V450"/>
  <c r="AD450"/>
  <c r="U450"/>
  <c r="S450"/>
  <c r="N450"/>
  <c r="M450"/>
  <c r="M449" s="1"/>
  <c r="M448" s="1"/>
  <c r="M447" s="1"/>
  <c r="L450"/>
  <c r="K450"/>
  <c r="I450"/>
  <c r="H450"/>
  <c r="G450"/>
  <c r="G449"/>
  <c r="F450"/>
  <c r="AM448"/>
  <c r="AM447" s="1"/>
  <c r="AH449"/>
  <c r="N449"/>
  <c r="F449"/>
  <c r="P449" s="1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I441"/>
  <c r="AQ441"/>
  <c r="AH442"/>
  <c r="AP442"/>
  <c r="AG442"/>
  <c r="AG441"/>
  <c r="AF441" s="1"/>
  <c r="AN441" s="1"/>
  <c r="AE442"/>
  <c r="AD442"/>
  <c r="U442"/>
  <c r="AC442" s="1"/>
  <c r="H442"/>
  <c r="H441"/>
  <c r="F442"/>
  <c r="P442" s="1"/>
  <c r="E442"/>
  <c r="AH441"/>
  <c r="AP441" s="1"/>
  <c r="AE441"/>
  <c r="AD441"/>
  <c r="F441"/>
  <c r="AE440"/>
  <c r="AD440"/>
  <c r="H440"/>
  <c r="AQ439"/>
  <c r="AP439"/>
  <c r="AO439"/>
  <c r="AF439"/>
  <c r="AF438" s="1"/>
  <c r="AE439"/>
  <c r="AD439"/>
  <c r="AC439"/>
  <c r="T439"/>
  <c r="E439"/>
  <c r="AI438"/>
  <c r="AH438"/>
  <c r="AG438"/>
  <c r="AD438"/>
  <c r="W438"/>
  <c r="AE438"/>
  <c r="V438"/>
  <c r="U438"/>
  <c r="U437" s="1"/>
  <c r="AC437" s="1"/>
  <c r="H438"/>
  <c r="H437" s="1"/>
  <c r="G438"/>
  <c r="F438"/>
  <c r="P438" s="1"/>
  <c r="E438"/>
  <c r="E437" s="1"/>
  <c r="W437"/>
  <c r="AE437"/>
  <c r="V437"/>
  <c r="AD437" s="1"/>
  <c r="G437"/>
  <c r="F437"/>
  <c r="P437" s="1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 s="1"/>
  <c r="AG435"/>
  <c r="AO435"/>
  <c r="AF435"/>
  <c r="AC435"/>
  <c r="W435"/>
  <c r="V435"/>
  <c r="AD435"/>
  <c r="U435"/>
  <c r="U434"/>
  <c r="AC434"/>
  <c r="T435"/>
  <c r="I435"/>
  <c r="H435"/>
  <c r="H434" s="1"/>
  <c r="G435"/>
  <c r="F435"/>
  <c r="P435" s="1"/>
  <c r="AH434"/>
  <c r="AP434" s="1"/>
  <c r="AG434"/>
  <c r="V434"/>
  <c r="AD434" s="1"/>
  <c r="G434"/>
  <c r="F434"/>
  <c r="P434" s="1"/>
  <c r="AQ433"/>
  <c r="AP433"/>
  <c r="AO433"/>
  <c r="AN433"/>
  <c r="AE433"/>
  <c r="AD433"/>
  <c r="AC433"/>
  <c r="AB433"/>
  <c r="E433"/>
  <c r="E432" s="1"/>
  <c r="E429" s="1"/>
  <c r="AQ432"/>
  <c r="AI432"/>
  <c r="AH432"/>
  <c r="AP432"/>
  <c r="AG432"/>
  <c r="AO432" s="1"/>
  <c r="AF432"/>
  <c r="AN432"/>
  <c r="W432"/>
  <c r="V432"/>
  <c r="AD432" s="1"/>
  <c r="U432"/>
  <c r="T432"/>
  <c r="H432"/>
  <c r="H429"/>
  <c r="G432"/>
  <c r="F432"/>
  <c r="AQ431"/>
  <c r="AP431"/>
  <c r="AO431"/>
  <c r="AN431"/>
  <c r="AE431"/>
  <c r="AD431"/>
  <c r="AC431"/>
  <c r="AB431"/>
  <c r="E431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G429" s="1"/>
  <c r="F430"/>
  <c r="P430" s="1"/>
  <c r="E430"/>
  <c r="AN429"/>
  <c r="AF429"/>
  <c r="AQ428"/>
  <c r="AP428"/>
  <c r="AO428"/>
  <c r="AF428"/>
  <c r="AE428"/>
  <c r="AD428"/>
  <c r="AC428"/>
  <c r="T428"/>
  <c r="AB428" s="1"/>
  <c r="S428"/>
  <c r="R428"/>
  <c r="R427"/>
  <c r="R426"/>
  <c r="Q428"/>
  <c r="Q427"/>
  <c r="Q426"/>
  <c r="Q425"/>
  <c r="Q424" s="1"/>
  <c r="J428"/>
  <c r="J427"/>
  <c r="J426" s="1"/>
  <c r="J425" s="1"/>
  <c r="J424" s="1"/>
  <c r="E428"/>
  <c r="AM427"/>
  <c r="AM426"/>
  <c r="AL427"/>
  <c r="AP427" s="1"/>
  <c r="AK427"/>
  <c r="AK426"/>
  <c r="AJ427"/>
  <c r="AI427"/>
  <c r="AH427"/>
  <c r="AG427"/>
  <c r="AG426" s="1"/>
  <c r="AO426" s="1"/>
  <c r="AE427"/>
  <c r="AA427"/>
  <c r="AA426" s="1"/>
  <c r="Z427"/>
  <c r="Y427"/>
  <c r="Y426"/>
  <c r="Y425" s="1"/>
  <c r="Y424" s="1"/>
  <c r="X427"/>
  <c r="X426" s="1"/>
  <c r="X425" s="1"/>
  <c r="X424" s="1"/>
  <c r="W427"/>
  <c r="W426" s="1"/>
  <c r="V427"/>
  <c r="AD427" s="1"/>
  <c r="U427"/>
  <c r="T427"/>
  <c r="AB427" s="1"/>
  <c r="S427"/>
  <c r="S426"/>
  <c r="S425"/>
  <c r="S424" s="1"/>
  <c r="N427"/>
  <c r="M427"/>
  <c r="M426"/>
  <c r="M425" s="1"/>
  <c r="M424" s="1"/>
  <c r="L427"/>
  <c r="L426"/>
  <c r="L425"/>
  <c r="L424" s="1"/>
  <c r="K427"/>
  <c r="I427"/>
  <c r="I426" s="1"/>
  <c r="I425" s="1"/>
  <c r="H427"/>
  <c r="G427"/>
  <c r="G426"/>
  <c r="F427"/>
  <c r="AL426"/>
  <c r="AL425" s="1"/>
  <c r="AL424" s="1"/>
  <c r="AJ426"/>
  <c r="AJ425" s="1"/>
  <c r="AJ424" s="1"/>
  <c r="AH426"/>
  <c r="Z426"/>
  <c r="Z425"/>
  <c r="Z424"/>
  <c r="V426"/>
  <c r="N426"/>
  <c r="K426"/>
  <c r="AM425"/>
  <c r="AM424"/>
  <c r="AK425"/>
  <c r="AK424" s="1"/>
  <c r="R425"/>
  <c r="R424" s="1"/>
  <c r="N425"/>
  <c r="K425"/>
  <c r="K424"/>
  <c r="N424"/>
  <c r="I424"/>
  <c r="I415" s="1"/>
  <c r="AQ423"/>
  <c r="AP423"/>
  <c r="AO423"/>
  <c r="AF423"/>
  <c r="AF422" s="1"/>
  <c r="AN422" s="1"/>
  <c r="AE423"/>
  <c r="AD423"/>
  <c r="AC423"/>
  <c r="AB423"/>
  <c r="T423"/>
  <c r="T422" s="1"/>
  <c r="T421" s="1"/>
  <c r="E423"/>
  <c r="AP422"/>
  <c r="AI422"/>
  <c r="AH422"/>
  <c r="AG422"/>
  <c r="AO422"/>
  <c r="AD422"/>
  <c r="W422"/>
  <c r="V422"/>
  <c r="U422"/>
  <c r="U421" s="1"/>
  <c r="AC422"/>
  <c r="AB421"/>
  <c r="H422"/>
  <c r="H421" s="1"/>
  <c r="G422"/>
  <c r="F422"/>
  <c r="E422"/>
  <c r="E421" s="1"/>
  <c r="AH421"/>
  <c r="AP421" s="1"/>
  <c r="AG421"/>
  <c r="AO421"/>
  <c r="V421"/>
  <c r="AD421" s="1"/>
  <c r="AC421"/>
  <c r="G421"/>
  <c r="AQ420"/>
  <c r="AP420"/>
  <c r="AO420"/>
  <c r="AF420"/>
  <c r="AN420"/>
  <c r="AE420"/>
  <c r="AD420"/>
  <c r="AC420"/>
  <c r="T420"/>
  <c r="AB420"/>
  <c r="S420"/>
  <c r="S419" s="1"/>
  <c r="R420"/>
  <c r="R419"/>
  <c r="R418" s="1"/>
  <c r="R417" s="1"/>
  <c r="Q420"/>
  <c r="Q419" s="1"/>
  <c r="Q418" s="1"/>
  <c r="Q417" s="1"/>
  <c r="Q416"/>
  <c r="J420"/>
  <c r="E420"/>
  <c r="AM419"/>
  <c r="AM418" s="1"/>
  <c r="AL419"/>
  <c r="AL418" s="1"/>
  <c r="AL417" s="1"/>
  <c r="AL416" s="1"/>
  <c r="AK419"/>
  <c r="AK418"/>
  <c r="AJ419"/>
  <c r="AJ418"/>
  <c r="AJ417" s="1"/>
  <c r="AJ416" s="1"/>
  <c r="AI419"/>
  <c r="AQ419" s="1"/>
  <c r="AH419"/>
  <c r="AG419"/>
  <c r="AG418"/>
  <c r="AF419"/>
  <c r="AN419" s="1"/>
  <c r="AA419"/>
  <c r="AA418"/>
  <c r="AA417"/>
  <c r="AA416" s="1"/>
  <c r="Z419"/>
  <c r="Y419"/>
  <c r="Y418" s="1"/>
  <c r="X419"/>
  <c r="W419"/>
  <c r="AE419"/>
  <c r="V419"/>
  <c r="AD419" s="1"/>
  <c r="U419"/>
  <c r="U418"/>
  <c r="U417" s="1"/>
  <c r="U416" s="1"/>
  <c r="AC418"/>
  <c r="N419"/>
  <c r="M419"/>
  <c r="M418" s="1"/>
  <c r="L419"/>
  <c r="K419"/>
  <c r="K418"/>
  <c r="K417" s="1"/>
  <c r="K416" s="1"/>
  <c r="I419"/>
  <c r="I418"/>
  <c r="I417"/>
  <c r="I416" s="1"/>
  <c r="H419"/>
  <c r="G419"/>
  <c r="G418" s="1"/>
  <c r="F419"/>
  <c r="AM417"/>
  <c r="AM416" s="1"/>
  <c r="AI418"/>
  <c r="Z418"/>
  <c r="Z417" s="1"/>
  <c r="X418"/>
  <c r="X417"/>
  <c r="X416" s="1"/>
  <c r="X415" s="1"/>
  <c r="W418"/>
  <c r="V418"/>
  <c r="S418"/>
  <c r="R416"/>
  <c r="N418"/>
  <c r="N417" s="1"/>
  <c r="N416" s="1"/>
  <c r="L418"/>
  <c r="L417"/>
  <c r="H418"/>
  <c r="H417" s="1"/>
  <c r="AK417"/>
  <c r="AK416" s="1"/>
  <c r="Y417"/>
  <c r="Y416" s="1"/>
  <c r="S417"/>
  <c r="S416" s="1"/>
  <c r="M417"/>
  <c r="M416" s="1"/>
  <c r="M415" s="1"/>
  <c r="Z416"/>
  <c r="L416"/>
  <c r="AQ414"/>
  <c r="AQ413"/>
  <c r="AQ412"/>
  <c r="AP414"/>
  <c r="AP413" s="1"/>
  <c r="AP412" s="1"/>
  <c r="AP411"/>
  <c r="AO414"/>
  <c r="AO413" s="1"/>
  <c r="AO412" s="1"/>
  <c r="AO411"/>
  <c r="AJ414"/>
  <c r="AJ413" s="1"/>
  <c r="AJ412" s="1"/>
  <c r="AF414"/>
  <c r="AE414"/>
  <c r="AE413" s="1"/>
  <c r="AE412" s="1"/>
  <c r="AE411" s="1"/>
  <c r="AD414"/>
  <c r="AC414"/>
  <c r="AC413"/>
  <c r="AC412"/>
  <c r="AC411"/>
  <c r="X414"/>
  <c r="AB413"/>
  <c r="AB412" s="1"/>
  <c r="AB411" s="1"/>
  <c r="T414"/>
  <c r="AB414" s="1"/>
  <c r="T413"/>
  <c r="T412" s="1"/>
  <c r="T411" s="1"/>
  <c r="S414"/>
  <c r="R414"/>
  <c r="R413"/>
  <c r="Q414"/>
  <c r="J414"/>
  <c r="E414"/>
  <c r="AM413"/>
  <c r="AM412" s="1"/>
  <c r="AM411" s="1"/>
  <c r="AL413"/>
  <c r="AK413"/>
  <c r="AK412"/>
  <c r="AK411" s="1"/>
  <c r="AI413"/>
  <c r="AI412"/>
  <c r="AI411" s="1"/>
  <c r="AH413"/>
  <c r="AH412"/>
  <c r="AH411"/>
  <c r="AG413"/>
  <c r="AD413"/>
  <c r="AD412" s="1"/>
  <c r="AD411" s="1"/>
  <c r="AA413"/>
  <c r="AA412" s="1"/>
  <c r="AA411" s="1"/>
  <c r="Z413"/>
  <c r="Y413"/>
  <c r="Y412"/>
  <c r="Y411" s="1"/>
  <c r="X413"/>
  <c r="X412"/>
  <c r="X411" s="1"/>
  <c r="W413"/>
  <c r="W412"/>
  <c r="V413"/>
  <c r="V412" s="1"/>
  <c r="V411" s="1"/>
  <c r="U413"/>
  <c r="U412"/>
  <c r="S413"/>
  <c r="S412" s="1"/>
  <c r="S411" s="1"/>
  <c r="Q413"/>
  <c r="Q412"/>
  <c r="Q411" s="1"/>
  <c r="N413"/>
  <c r="M413"/>
  <c r="L413"/>
  <c r="L412" s="1"/>
  <c r="L411" s="1"/>
  <c r="K413"/>
  <c r="K412" s="1"/>
  <c r="K411" s="1"/>
  <c r="I413"/>
  <c r="H413"/>
  <c r="H412" s="1"/>
  <c r="H411" s="1"/>
  <c r="G413"/>
  <c r="G412"/>
  <c r="G411"/>
  <c r="F413"/>
  <c r="E413"/>
  <c r="E412" s="1"/>
  <c r="AL412"/>
  <c r="AL411" s="1"/>
  <c r="AJ411"/>
  <c r="AG412"/>
  <c r="AG411" s="1"/>
  <c r="Z412"/>
  <c r="Z411" s="1"/>
  <c r="R412"/>
  <c r="R411"/>
  <c r="N412"/>
  <c r="N411"/>
  <c r="M412"/>
  <c r="M411" s="1"/>
  <c r="I412"/>
  <c r="AQ411"/>
  <c r="W411"/>
  <c r="U411"/>
  <c r="I411"/>
  <c r="I401" s="1"/>
  <c r="E411"/>
  <c r="AQ410"/>
  <c r="AP410"/>
  <c r="AO410"/>
  <c r="AO409" s="1"/>
  <c r="AO408" s="1"/>
  <c r="AO407" s="1"/>
  <c r="AO406" s="1"/>
  <c r="AO401" s="1"/>
  <c r="AJ410"/>
  <c r="AF410"/>
  <c r="AF409"/>
  <c r="AE410"/>
  <c r="AE409" s="1"/>
  <c r="AE408" s="1"/>
  <c r="AE407" s="1"/>
  <c r="AE406" s="1"/>
  <c r="AD410"/>
  <c r="AD409" s="1"/>
  <c r="AD408" s="1"/>
  <c r="AD407"/>
  <c r="AD406" s="1"/>
  <c r="AC410"/>
  <c r="AC409"/>
  <c r="AC408"/>
  <c r="AC407" s="1"/>
  <c r="AC406" s="1"/>
  <c r="X410"/>
  <c r="T410"/>
  <c r="S410"/>
  <c r="S409" s="1"/>
  <c r="S408" s="1"/>
  <c r="S407" s="1"/>
  <c r="S406" s="1"/>
  <c r="R410"/>
  <c r="Q410"/>
  <c r="J410"/>
  <c r="E410"/>
  <c r="AQ409"/>
  <c r="AQ408" s="1"/>
  <c r="AQ407" s="1"/>
  <c r="AQ406"/>
  <c r="AP409"/>
  <c r="AM409"/>
  <c r="AM408"/>
  <c r="AL409"/>
  <c r="AL408" s="1"/>
  <c r="AL407" s="1"/>
  <c r="AL406" s="1"/>
  <c r="AK409"/>
  <c r="AK408"/>
  <c r="AK407" s="1"/>
  <c r="AK406" s="1"/>
  <c r="AI409"/>
  <c r="AI408" s="1"/>
  <c r="AH409"/>
  <c r="AH408" s="1"/>
  <c r="AG409"/>
  <c r="AA409"/>
  <c r="AA408"/>
  <c r="AA407" s="1"/>
  <c r="Z409"/>
  <c r="Z408" s="1"/>
  <c r="Z407"/>
  <c r="Z406" s="1"/>
  <c r="Y409"/>
  <c r="X409"/>
  <c r="X408" s="1"/>
  <c r="X407" s="1"/>
  <c r="X406" s="1"/>
  <c r="W409"/>
  <c r="W408"/>
  <c r="W407" s="1"/>
  <c r="V409"/>
  <c r="V408" s="1"/>
  <c r="U409"/>
  <c r="R409"/>
  <c r="R408" s="1"/>
  <c r="R407" s="1"/>
  <c r="R406" s="1"/>
  <c r="Q409"/>
  <c r="Q408" s="1"/>
  <c r="N409"/>
  <c r="N408"/>
  <c r="N407" s="1"/>
  <c r="N406" s="1"/>
  <c r="M409"/>
  <c r="M408"/>
  <c r="M407" s="1"/>
  <c r="M406"/>
  <c r="L409"/>
  <c r="K409"/>
  <c r="K408" s="1"/>
  <c r="K407" s="1"/>
  <c r="K406" s="1"/>
  <c r="J409"/>
  <c r="J408" s="1"/>
  <c r="J407" s="1"/>
  <c r="J406" s="1"/>
  <c r="I409"/>
  <c r="I408"/>
  <c r="I407" s="1"/>
  <c r="I406" s="1"/>
  <c r="H409"/>
  <c r="G409"/>
  <c r="G408" s="1"/>
  <c r="F409"/>
  <c r="E409"/>
  <c r="AP408"/>
  <c r="AP407" s="1"/>
  <c r="AP406"/>
  <c r="AH407"/>
  <c r="AH406" s="1"/>
  <c r="AG408"/>
  <c r="AG407" s="1"/>
  <c r="AG406"/>
  <c r="AF408"/>
  <c r="AF407"/>
  <c r="AF406" s="1"/>
  <c r="Y408"/>
  <c r="V407"/>
  <c r="V406" s="1"/>
  <c r="U408"/>
  <c r="U407" s="1"/>
  <c r="U406" s="1"/>
  <c r="Q407"/>
  <c r="Q406" s="1"/>
  <c r="L408"/>
  <c r="L407" s="1"/>
  <c r="L406"/>
  <c r="H408"/>
  <c r="E408"/>
  <c r="E407" s="1"/>
  <c r="E406" s="1"/>
  <c r="AM407"/>
  <c r="AI407"/>
  <c r="AI406" s="1"/>
  <c r="Y407"/>
  <c r="Y406" s="1"/>
  <c r="H407"/>
  <c r="H406" s="1"/>
  <c r="G407"/>
  <c r="G406" s="1"/>
  <c r="AM406"/>
  <c r="AA406"/>
  <c r="AA401" s="1"/>
  <c r="W406"/>
  <c r="AQ405"/>
  <c r="AQ404"/>
  <c r="AQ403" s="1"/>
  <c r="AQ402" s="1"/>
  <c r="AP405"/>
  <c r="AP404" s="1"/>
  <c r="AP403" s="1"/>
  <c r="AP402" s="1"/>
  <c r="AP401" s="1"/>
  <c r="AO405"/>
  <c r="AJ405"/>
  <c r="AJ404" s="1"/>
  <c r="AJ403" s="1"/>
  <c r="AF405"/>
  <c r="AE405"/>
  <c r="AD405"/>
  <c r="AD404" s="1"/>
  <c r="AD403" s="1"/>
  <c r="AC405"/>
  <c r="AC404"/>
  <c r="AC403" s="1"/>
  <c r="AC402"/>
  <c r="X405"/>
  <c r="T405"/>
  <c r="S405"/>
  <c r="S404" s="1"/>
  <c r="S403" s="1"/>
  <c r="S402" s="1"/>
  <c r="S401" s="1"/>
  <c r="R405"/>
  <c r="Q405"/>
  <c r="Q404" s="1"/>
  <c r="Q403" s="1"/>
  <c r="J405"/>
  <c r="E405"/>
  <c r="O405" s="1"/>
  <c r="O404" s="1"/>
  <c r="O403" s="1"/>
  <c r="O402" s="1"/>
  <c r="AO404"/>
  <c r="AO403" s="1"/>
  <c r="AO402" s="1"/>
  <c r="AM404"/>
  <c r="AM403"/>
  <c r="AM402" s="1"/>
  <c r="AM401" s="1"/>
  <c r="AL404"/>
  <c r="AL403"/>
  <c r="AL402" s="1"/>
  <c r="AK404"/>
  <c r="AI404"/>
  <c r="AI403" s="1"/>
  <c r="AI402" s="1"/>
  <c r="AH404"/>
  <c r="AH403" s="1"/>
  <c r="AH402" s="1"/>
  <c r="AG404"/>
  <c r="AG403"/>
  <c r="AG402" s="1"/>
  <c r="AE404"/>
  <c r="AE403" s="1"/>
  <c r="AE402" s="1"/>
  <c r="AD402"/>
  <c r="AD401" s="1"/>
  <c r="AA404"/>
  <c r="AA403"/>
  <c r="AA402" s="1"/>
  <c r="Z404"/>
  <c r="Z403"/>
  <c r="Z402" s="1"/>
  <c r="Z401" s="1"/>
  <c r="Y404"/>
  <c r="Y403" s="1"/>
  <c r="Y402" s="1"/>
  <c r="W404"/>
  <c r="W403"/>
  <c r="W402" s="1"/>
  <c r="W401" s="1"/>
  <c r="V404"/>
  <c r="V403"/>
  <c r="V402" s="1"/>
  <c r="U404"/>
  <c r="U403" s="1"/>
  <c r="U402"/>
  <c r="R404"/>
  <c r="R403"/>
  <c r="R402" s="1"/>
  <c r="Q402"/>
  <c r="N404"/>
  <c r="N403"/>
  <c r="N402" s="1"/>
  <c r="M404"/>
  <c r="M403" s="1"/>
  <c r="M402"/>
  <c r="L404"/>
  <c r="K404"/>
  <c r="K403" s="1"/>
  <c r="J404"/>
  <c r="J403" s="1"/>
  <c r="J402"/>
  <c r="I404"/>
  <c r="I403"/>
  <c r="I402" s="1"/>
  <c r="H404"/>
  <c r="H403" s="1"/>
  <c r="G404"/>
  <c r="G403"/>
  <c r="G402" s="1"/>
  <c r="G401" s="1"/>
  <c r="F404"/>
  <c r="F403"/>
  <c r="E404"/>
  <c r="E403" s="1"/>
  <c r="E402"/>
  <c r="AK403"/>
  <c r="AK402"/>
  <c r="AJ402"/>
  <c r="L403"/>
  <c r="L402"/>
  <c r="H402"/>
  <c r="AQ401"/>
  <c r="K402"/>
  <c r="K401" s="1"/>
  <c r="AH401"/>
  <c r="N401"/>
  <c r="AQ400"/>
  <c r="AP400"/>
  <c r="AO400"/>
  <c r="AF400"/>
  <c r="AN400"/>
  <c r="AE400"/>
  <c r="AD400"/>
  <c r="AC400"/>
  <c r="T400"/>
  <c r="S400"/>
  <c r="S399"/>
  <c r="S398" s="1"/>
  <c r="S397"/>
  <c r="R400"/>
  <c r="R399" s="1"/>
  <c r="Q400"/>
  <c r="Q399" s="1"/>
  <c r="J400"/>
  <c r="J399" s="1"/>
  <c r="J398" s="1"/>
  <c r="J397" s="1"/>
  <c r="E400"/>
  <c r="AM399"/>
  <c r="AM398"/>
  <c r="AM397"/>
  <c r="AL399"/>
  <c r="AK399"/>
  <c r="AK398" s="1"/>
  <c r="AJ399"/>
  <c r="AJ398" s="1"/>
  <c r="AI399"/>
  <c r="AH399"/>
  <c r="AG399"/>
  <c r="AF399"/>
  <c r="AN399"/>
  <c r="AA399"/>
  <c r="AA398" s="1"/>
  <c r="AA397" s="1"/>
  <c r="Z399"/>
  <c r="Z398"/>
  <c r="Z397" s="1"/>
  <c r="Z386" s="1"/>
  <c r="Y399"/>
  <c r="X399"/>
  <c r="X398"/>
  <c r="X397" s="1"/>
  <c r="W399"/>
  <c r="W398"/>
  <c r="V399"/>
  <c r="AD399"/>
  <c r="U399"/>
  <c r="AC399"/>
  <c r="R398"/>
  <c r="R397" s="1"/>
  <c r="N399"/>
  <c r="N398" s="1"/>
  <c r="N397" s="1"/>
  <c r="N386" s="1"/>
  <c r="M399"/>
  <c r="M398" s="1"/>
  <c r="M397" s="1"/>
  <c r="M386" s="1"/>
  <c r="L399"/>
  <c r="L398" s="1"/>
  <c r="L397" s="1"/>
  <c r="K399"/>
  <c r="K398"/>
  <c r="K397"/>
  <c r="I399"/>
  <c r="I398" s="1"/>
  <c r="I397" s="1"/>
  <c r="H399"/>
  <c r="H398"/>
  <c r="H397" s="1"/>
  <c r="G399"/>
  <c r="G398"/>
  <c r="G397" s="1"/>
  <c r="F399"/>
  <c r="P399" s="1"/>
  <c r="AL398"/>
  <c r="AL397" s="1"/>
  <c r="AK397"/>
  <c r="AK386"/>
  <c r="Y398"/>
  <c r="V398"/>
  <c r="V397" s="1"/>
  <c r="U398"/>
  <c r="Q398"/>
  <c r="Q397"/>
  <c r="AJ397"/>
  <c r="AQ396"/>
  <c r="AQ395"/>
  <c r="AQ394"/>
  <c r="AQ393" s="1"/>
  <c r="AP396"/>
  <c r="AP395" s="1"/>
  <c r="AO396"/>
  <c r="AF396"/>
  <c r="AE396"/>
  <c r="AE395" s="1"/>
  <c r="AE394" s="1"/>
  <c r="AD396"/>
  <c r="AC396"/>
  <c r="AC395" s="1"/>
  <c r="AC394"/>
  <c r="AC393"/>
  <c r="AB396"/>
  <c r="AB395" s="1"/>
  <c r="AB394" s="1"/>
  <c r="AB393" s="1"/>
  <c r="T396"/>
  <c r="S396"/>
  <c r="S395"/>
  <c r="S394" s="1"/>
  <c r="S393" s="1"/>
  <c r="R396"/>
  <c r="R395"/>
  <c r="R394" s="1"/>
  <c r="Q396"/>
  <c r="Q395"/>
  <c r="Q394"/>
  <c r="Q393" s="1"/>
  <c r="J396"/>
  <c r="J395"/>
  <c r="J394"/>
  <c r="J393" s="1"/>
  <c r="E396"/>
  <c r="AP394"/>
  <c r="AP393" s="1"/>
  <c r="AO395"/>
  <c r="AO394" s="1"/>
  <c r="AO393" s="1"/>
  <c r="AM395"/>
  <c r="AL395"/>
  <c r="AL394" s="1"/>
  <c r="AL393" s="1"/>
  <c r="AL386" s="1"/>
  <c r="AK395"/>
  <c r="AK394"/>
  <c r="AK393" s="1"/>
  <c r="AJ395"/>
  <c r="AJ394" s="1"/>
  <c r="AJ393"/>
  <c r="AI395"/>
  <c r="AI394" s="1"/>
  <c r="AI393" s="1"/>
  <c r="AH395"/>
  <c r="AH394" s="1"/>
  <c r="AH393" s="1"/>
  <c r="AG395"/>
  <c r="AG394"/>
  <c r="AG393" s="1"/>
  <c r="AD395"/>
  <c r="AD394" s="1"/>
  <c r="AA395"/>
  <c r="AA394" s="1"/>
  <c r="AA393" s="1"/>
  <c r="Z395"/>
  <c r="Z394" s="1"/>
  <c r="Y395"/>
  <c r="Y394"/>
  <c r="Y393"/>
  <c r="X395"/>
  <c r="X394"/>
  <c r="X393"/>
  <c r="W395"/>
  <c r="W394" s="1"/>
  <c r="W393" s="1"/>
  <c r="V395"/>
  <c r="V394"/>
  <c r="U395"/>
  <c r="U394"/>
  <c r="U393" s="1"/>
  <c r="T395"/>
  <c r="T394" s="1"/>
  <c r="T393" s="1"/>
  <c r="N395"/>
  <c r="N394"/>
  <c r="N393" s="1"/>
  <c r="M395"/>
  <c r="M394"/>
  <c r="M393" s="1"/>
  <c r="L395"/>
  <c r="L394" s="1"/>
  <c r="L393" s="1"/>
  <c r="K395"/>
  <c r="I395"/>
  <c r="I394" s="1"/>
  <c r="I393" s="1"/>
  <c r="H395"/>
  <c r="G395"/>
  <c r="G394" s="1"/>
  <c r="G393" s="1"/>
  <c r="F395"/>
  <c r="P395" s="1"/>
  <c r="AM394"/>
  <c r="AM393" s="1"/>
  <c r="AE393"/>
  <c r="K394"/>
  <c r="K393" s="1"/>
  <c r="AD393"/>
  <c r="Z393"/>
  <c r="V393"/>
  <c r="V386"/>
  <c r="R393"/>
  <c r="AQ392"/>
  <c r="AP392"/>
  <c r="AO392"/>
  <c r="AF392"/>
  <c r="AN392"/>
  <c r="AE392"/>
  <c r="AD392"/>
  <c r="AC392"/>
  <c r="T392"/>
  <c r="AB392" s="1"/>
  <c r="E392"/>
  <c r="AI391"/>
  <c r="AH391"/>
  <c r="AP391" s="1"/>
  <c r="AG391"/>
  <c r="AF391"/>
  <c r="AE391"/>
  <c r="AD391"/>
  <c r="AC391"/>
  <c r="V391"/>
  <c r="U391"/>
  <c r="U390"/>
  <c r="T391"/>
  <c r="AB391" s="1"/>
  <c r="H391"/>
  <c r="H390" s="1"/>
  <c r="H389" s="1"/>
  <c r="G391"/>
  <c r="F391"/>
  <c r="AE390"/>
  <c r="V390"/>
  <c r="AD390" s="1"/>
  <c r="G390"/>
  <c r="AQ389"/>
  <c r="AP389"/>
  <c r="AO389"/>
  <c r="AF389"/>
  <c r="AN389" s="1"/>
  <c r="AE389"/>
  <c r="AD389"/>
  <c r="AC389"/>
  <c r="T389"/>
  <c r="AB389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/>
  <c r="O385"/>
  <c r="S385" s="1"/>
  <c r="S384" s="1"/>
  <c r="S383"/>
  <c r="S382" s="1"/>
  <c r="J385"/>
  <c r="E385"/>
  <c r="E384" s="1"/>
  <c r="E383" s="1"/>
  <c r="E382" s="1"/>
  <c r="AM384"/>
  <c r="AM383" s="1"/>
  <c r="AM382" s="1"/>
  <c r="AL384"/>
  <c r="AL383"/>
  <c r="AL382" s="1"/>
  <c r="AK384"/>
  <c r="AJ384"/>
  <c r="AJ383"/>
  <c r="AJ382" s="1"/>
  <c r="AI384"/>
  <c r="AI383" s="1"/>
  <c r="AH384"/>
  <c r="AG384"/>
  <c r="AO384" s="1"/>
  <c r="AN384"/>
  <c r="AA384"/>
  <c r="AA383" s="1"/>
  <c r="AA382" s="1"/>
  <c r="AA375" s="1"/>
  <c r="Z384"/>
  <c r="Z383"/>
  <c r="Z382" s="1"/>
  <c r="Y384"/>
  <c r="X384"/>
  <c r="X383" s="1"/>
  <c r="X382" s="1"/>
  <c r="W384"/>
  <c r="W383"/>
  <c r="V384"/>
  <c r="U384"/>
  <c r="AC384" s="1"/>
  <c r="O384"/>
  <c r="O383" s="1"/>
  <c r="O382" s="1"/>
  <c r="N384"/>
  <c r="N383" s="1"/>
  <c r="M384"/>
  <c r="L384"/>
  <c r="L383" s="1"/>
  <c r="L382" s="1"/>
  <c r="K384"/>
  <c r="K383"/>
  <c r="K382" s="1"/>
  <c r="J384"/>
  <c r="J383" s="1"/>
  <c r="J382" s="1"/>
  <c r="I384"/>
  <c r="H384"/>
  <c r="H383" s="1"/>
  <c r="H382" s="1"/>
  <c r="G384"/>
  <c r="G383" s="1"/>
  <c r="G382" s="1"/>
  <c r="F384"/>
  <c r="AK383"/>
  <c r="AK382" s="1"/>
  <c r="AG383"/>
  <c r="Y383"/>
  <c r="U383"/>
  <c r="AC383"/>
  <c r="M383"/>
  <c r="M382" s="1"/>
  <c r="I383"/>
  <c r="I382" s="1"/>
  <c r="F383"/>
  <c r="AG382"/>
  <c r="Y382"/>
  <c r="U382"/>
  <c r="AC382" s="1"/>
  <c r="N382"/>
  <c r="AQ381"/>
  <c r="AP381"/>
  <c r="AO381"/>
  <c r="AF381"/>
  <c r="AE381"/>
  <c r="AD381"/>
  <c r="AC381"/>
  <c r="AB381"/>
  <c r="T381"/>
  <c r="E381"/>
  <c r="E380" s="1"/>
  <c r="E379" s="1"/>
  <c r="AI380"/>
  <c r="AH380"/>
  <c r="AG380"/>
  <c r="AE380"/>
  <c r="W380"/>
  <c r="W379"/>
  <c r="V380"/>
  <c r="U380"/>
  <c r="AC380" s="1"/>
  <c r="T380"/>
  <c r="T379"/>
  <c r="AB379" s="1"/>
  <c r="I380"/>
  <c r="H380"/>
  <c r="H379"/>
  <c r="G380"/>
  <c r="G379" s="1"/>
  <c r="F380"/>
  <c r="P380" s="1"/>
  <c r="AE379"/>
  <c r="I379"/>
  <c r="AQ378"/>
  <c r="AP378"/>
  <c r="AO378"/>
  <c r="AF378"/>
  <c r="AN378" s="1"/>
  <c r="AE378"/>
  <c r="AD378"/>
  <c r="AC378"/>
  <c r="T378"/>
  <c r="S378"/>
  <c r="R378"/>
  <c r="Q378"/>
  <c r="J378"/>
  <c r="J377"/>
  <c r="J376" s="1"/>
  <c r="E378"/>
  <c r="AQ377"/>
  <c r="AM377"/>
  <c r="AM376" s="1"/>
  <c r="AM375" s="1"/>
  <c r="AL377"/>
  <c r="AL376" s="1"/>
  <c r="AK377"/>
  <c r="AO377" s="1"/>
  <c r="AJ377"/>
  <c r="AI377"/>
  <c r="AI376"/>
  <c r="AQ376"/>
  <c r="AH377"/>
  <c r="AG377"/>
  <c r="AF377"/>
  <c r="AF376" s="1"/>
  <c r="AN376" s="1"/>
  <c r="AN377"/>
  <c r="AA377"/>
  <c r="AA376"/>
  <c r="Z377"/>
  <c r="Y377"/>
  <c r="X377"/>
  <c r="X376" s="1"/>
  <c r="X375" s="1"/>
  <c r="W377"/>
  <c r="V377"/>
  <c r="AD377" s="1"/>
  <c r="U377"/>
  <c r="S377"/>
  <c r="S376"/>
  <c r="R377"/>
  <c r="R376" s="1"/>
  <c r="Q377"/>
  <c r="Q376" s="1"/>
  <c r="N377"/>
  <c r="N376" s="1"/>
  <c r="M377"/>
  <c r="M376" s="1"/>
  <c r="M375"/>
  <c r="L377"/>
  <c r="K377"/>
  <c r="K376" s="1"/>
  <c r="I377"/>
  <c r="I376" s="1"/>
  <c r="I375" s="1"/>
  <c r="H377"/>
  <c r="E377" s="1"/>
  <c r="G377"/>
  <c r="G376" s="1"/>
  <c r="F377"/>
  <c r="P377" s="1"/>
  <c r="AK376"/>
  <c r="AK375" s="1"/>
  <c r="AJ376"/>
  <c r="AG376"/>
  <c r="Z376"/>
  <c r="Y376"/>
  <c r="Y375" s="1"/>
  <c r="V376"/>
  <c r="AD376"/>
  <c r="L376"/>
  <c r="H376"/>
  <c r="H375" s="1"/>
  <c r="F376"/>
  <c r="P376" s="1"/>
  <c r="AQ374"/>
  <c r="AP374"/>
  <c r="AO374"/>
  <c r="AN374"/>
  <c r="AF374"/>
  <c r="AF373" s="1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/>
  <c r="AQ372" s="1"/>
  <c r="AL373"/>
  <c r="AK373"/>
  <c r="AK372" s="1"/>
  <c r="AJ373"/>
  <c r="AJ372"/>
  <c r="AI373"/>
  <c r="AQ373" s="1"/>
  <c r="AH373"/>
  <c r="AH372" s="1"/>
  <c r="AG373"/>
  <c r="AE373"/>
  <c r="AA373"/>
  <c r="AA372" s="1"/>
  <c r="Z373"/>
  <c r="Y373"/>
  <c r="Y372" s="1"/>
  <c r="X373"/>
  <c r="W373"/>
  <c r="V373"/>
  <c r="U373"/>
  <c r="U372" s="1"/>
  <c r="AC372"/>
  <c r="T373"/>
  <c r="T372" s="1"/>
  <c r="N373"/>
  <c r="M373"/>
  <c r="M372"/>
  <c r="L373"/>
  <c r="L372" s="1"/>
  <c r="K373"/>
  <c r="I373"/>
  <c r="I372"/>
  <c r="H373"/>
  <c r="H372" s="1"/>
  <c r="G373"/>
  <c r="F373"/>
  <c r="AI372"/>
  <c r="Z372"/>
  <c r="X372"/>
  <c r="W372"/>
  <c r="N372"/>
  <c r="K372"/>
  <c r="G372"/>
  <c r="F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H370"/>
  <c r="AG370"/>
  <c r="AA370"/>
  <c r="Z370"/>
  <c r="Y370"/>
  <c r="X370"/>
  <c r="X369"/>
  <c r="W370"/>
  <c r="AE370" s="1"/>
  <c r="V370"/>
  <c r="U370"/>
  <c r="AC370" s="1"/>
  <c r="N370"/>
  <c r="N369" s="1"/>
  <c r="M370"/>
  <c r="M369" s="1"/>
  <c r="L370"/>
  <c r="L369" s="1"/>
  <c r="K370"/>
  <c r="K369" s="1"/>
  <c r="I370"/>
  <c r="H370"/>
  <c r="H369"/>
  <c r="G370"/>
  <c r="G369" s="1"/>
  <c r="F370"/>
  <c r="AL369"/>
  <c r="AK369"/>
  <c r="AA369"/>
  <c r="Y369"/>
  <c r="W369"/>
  <c r="AE369" s="1"/>
  <c r="V369"/>
  <c r="U369"/>
  <c r="AC369" s="1"/>
  <c r="I369"/>
  <c r="F369"/>
  <c r="AQ368"/>
  <c r="AP368"/>
  <c r="AO368"/>
  <c r="AN368"/>
  <c r="AF368"/>
  <c r="AE368"/>
  <c r="AD368"/>
  <c r="AC368"/>
  <c r="T368"/>
  <c r="S368"/>
  <c r="S367" s="1"/>
  <c r="S366" s="1"/>
  <c r="R368"/>
  <c r="R367" s="1"/>
  <c r="R366" s="1"/>
  <c r="Q368"/>
  <c r="J368"/>
  <c r="J367"/>
  <c r="J366" s="1"/>
  <c r="E368"/>
  <c r="AO367"/>
  <c r="AM367"/>
  <c r="AM366" s="1"/>
  <c r="AL367"/>
  <c r="AK367"/>
  <c r="AK366"/>
  <c r="AJ367"/>
  <c r="AI367"/>
  <c r="AI366"/>
  <c r="AH367"/>
  <c r="AG367"/>
  <c r="AG366" s="1"/>
  <c r="AF367"/>
  <c r="AN367" s="1"/>
  <c r="AA367"/>
  <c r="AA366"/>
  <c r="Z367"/>
  <c r="Y367"/>
  <c r="X367"/>
  <c r="W367"/>
  <c r="W366" s="1"/>
  <c r="V367"/>
  <c r="AD367" s="1"/>
  <c r="U367"/>
  <c r="Q367"/>
  <c r="Q366" s="1"/>
  <c r="N367"/>
  <c r="M367"/>
  <c r="M366" s="1"/>
  <c r="L367"/>
  <c r="K367"/>
  <c r="K366" s="1"/>
  <c r="I367"/>
  <c r="H367"/>
  <c r="H366" s="1"/>
  <c r="G367"/>
  <c r="G366" s="1"/>
  <c r="F367"/>
  <c r="AL366"/>
  <c r="AJ366"/>
  <c r="AF366"/>
  <c r="AN366" s="1"/>
  <c r="Z366"/>
  <c r="Y366"/>
  <c r="X366"/>
  <c r="V366"/>
  <c r="AD366" s="1"/>
  <c r="N366"/>
  <c r="L366"/>
  <c r="I366"/>
  <c r="AQ365"/>
  <c r="AP365"/>
  <c r="AO365"/>
  <c r="AF365"/>
  <c r="AE365"/>
  <c r="AD365"/>
  <c r="AC365"/>
  <c r="T365"/>
  <c r="S365"/>
  <c r="S364" s="1"/>
  <c r="R365"/>
  <c r="Q365"/>
  <c r="J365"/>
  <c r="E365"/>
  <c r="AM364"/>
  <c r="AM363" s="1"/>
  <c r="AQ363" s="1"/>
  <c r="AL364"/>
  <c r="AL363" s="1"/>
  <c r="AK364"/>
  <c r="AK363"/>
  <c r="AJ364"/>
  <c r="AJ363" s="1"/>
  <c r="AI364"/>
  <c r="AH364"/>
  <c r="AH363"/>
  <c r="AG364"/>
  <c r="AA364"/>
  <c r="AA363" s="1"/>
  <c r="Z364"/>
  <c r="Z363" s="1"/>
  <c r="Y364"/>
  <c r="X364"/>
  <c r="X363" s="1"/>
  <c r="W364"/>
  <c r="V364"/>
  <c r="U364"/>
  <c r="R364"/>
  <c r="R363" s="1"/>
  <c r="N364"/>
  <c r="N363" s="1"/>
  <c r="M364"/>
  <c r="L364"/>
  <c r="L363"/>
  <c r="K364"/>
  <c r="J364"/>
  <c r="J363"/>
  <c r="I364"/>
  <c r="I363" s="1"/>
  <c r="H364"/>
  <c r="H363" s="1"/>
  <c r="G364"/>
  <c r="G363" s="1"/>
  <c r="F364"/>
  <c r="P364" s="1"/>
  <c r="AI363"/>
  <c r="Y363"/>
  <c r="W363"/>
  <c r="S363"/>
  <c r="M363"/>
  <c r="K363"/>
  <c r="AQ362"/>
  <c r="AP362"/>
  <c r="AO362"/>
  <c r="AJ362"/>
  <c r="AJ361" s="1"/>
  <c r="AF362"/>
  <c r="AF361"/>
  <c r="AF360" s="1"/>
  <c r="AN360" s="1"/>
  <c r="AE362"/>
  <c r="AD362"/>
  <c r="AC362"/>
  <c r="X362"/>
  <c r="X361" s="1"/>
  <c r="X360" s="1"/>
  <c r="AB360" s="1"/>
  <c r="T362"/>
  <c r="S362"/>
  <c r="S361" s="1"/>
  <c r="S360"/>
  <c r="R362"/>
  <c r="R361" s="1"/>
  <c r="R360" s="1"/>
  <c r="Q362"/>
  <c r="J362"/>
  <c r="J361"/>
  <c r="J360"/>
  <c r="E362"/>
  <c r="AM361"/>
  <c r="AM360"/>
  <c r="AL361"/>
  <c r="AK361"/>
  <c r="AK360" s="1"/>
  <c r="AI361"/>
  <c r="AH361"/>
  <c r="AP361" s="1"/>
  <c r="AG361"/>
  <c r="AO361" s="1"/>
  <c r="AD361"/>
  <c r="AA361"/>
  <c r="AA360" s="1"/>
  <c r="Z361"/>
  <c r="Y361"/>
  <c r="Y360" s="1"/>
  <c r="AC360" s="1"/>
  <c r="W361"/>
  <c r="V361"/>
  <c r="U361"/>
  <c r="Q361"/>
  <c r="N361"/>
  <c r="N360" s="1"/>
  <c r="M361"/>
  <c r="M360" s="1"/>
  <c r="L361"/>
  <c r="K361"/>
  <c r="K360"/>
  <c r="I361"/>
  <c r="H361"/>
  <c r="G361"/>
  <c r="G360"/>
  <c r="F361"/>
  <c r="E361"/>
  <c r="E360"/>
  <c r="AL360"/>
  <c r="AJ360"/>
  <c r="AH360"/>
  <c r="AG360"/>
  <c r="AO360" s="1"/>
  <c r="Z360"/>
  <c r="AD360" s="1"/>
  <c r="V360"/>
  <c r="Q360"/>
  <c r="L360"/>
  <c r="I360"/>
  <c r="H360"/>
  <c r="F360"/>
  <c r="AQ359"/>
  <c r="AP359"/>
  <c r="AO359"/>
  <c r="AF359"/>
  <c r="AE359"/>
  <c r="AD359"/>
  <c r="AC359"/>
  <c r="T359"/>
  <c r="AB359" s="1"/>
  <c r="S359"/>
  <c r="S358"/>
  <c r="S357" s="1"/>
  <c r="R359"/>
  <c r="Q359"/>
  <c r="O359"/>
  <c r="O358"/>
  <c r="O357" s="1"/>
  <c r="J359"/>
  <c r="E359"/>
  <c r="E358"/>
  <c r="E357"/>
  <c r="AM358"/>
  <c r="AL358"/>
  <c r="AL357"/>
  <c r="AP357" s="1"/>
  <c r="AK358"/>
  <c r="AK357" s="1"/>
  <c r="AJ358"/>
  <c r="AJ357"/>
  <c r="AI358"/>
  <c r="AH358"/>
  <c r="AH357"/>
  <c r="AG358"/>
  <c r="AA358"/>
  <c r="Z358"/>
  <c r="Z357"/>
  <c r="Y358"/>
  <c r="X358"/>
  <c r="W358"/>
  <c r="W357" s="1"/>
  <c r="AE358"/>
  <c r="V358"/>
  <c r="U358"/>
  <c r="AC358"/>
  <c r="T358"/>
  <c r="T357" s="1"/>
  <c r="R358"/>
  <c r="R357"/>
  <c r="Q358"/>
  <c r="Q357" s="1"/>
  <c r="N358"/>
  <c r="N357"/>
  <c r="M358"/>
  <c r="M357" s="1"/>
  <c r="L358"/>
  <c r="L357" s="1"/>
  <c r="K358"/>
  <c r="J358"/>
  <c r="J357" s="1"/>
  <c r="I358"/>
  <c r="I357"/>
  <c r="H358"/>
  <c r="H357" s="1"/>
  <c r="G358"/>
  <c r="F358"/>
  <c r="F357"/>
  <c r="AM357"/>
  <c r="AA357"/>
  <c r="Y357"/>
  <c r="X357"/>
  <c r="U357"/>
  <c r="AC357"/>
  <c r="K357"/>
  <c r="G357"/>
  <c r="AQ356"/>
  <c r="AP356"/>
  <c r="AO356"/>
  <c r="AF356"/>
  <c r="AN356" s="1"/>
  <c r="AE356"/>
  <c r="AD356"/>
  <c r="AC356"/>
  <c r="T356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K355"/>
  <c r="AK354"/>
  <c r="AJ355"/>
  <c r="AJ354" s="1"/>
  <c r="AI355"/>
  <c r="AQ355"/>
  <c r="AH355"/>
  <c r="AP355" s="1"/>
  <c r="AG355"/>
  <c r="AF355"/>
  <c r="AF354" s="1"/>
  <c r="AN354" s="1"/>
  <c r="AN355"/>
  <c r="AA355"/>
  <c r="Z355"/>
  <c r="Y355"/>
  <c r="Y354" s="1"/>
  <c r="X355"/>
  <c r="W355"/>
  <c r="V355"/>
  <c r="AD355" s="1"/>
  <c r="U355"/>
  <c r="U354"/>
  <c r="AC354" s="1"/>
  <c r="T355"/>
  <c r="T354"/>
  <c r="N355"/>
  <c r="M355"/>
  <c r="M354"/>
  <c r="L355"/>
  <c r="K355"/>
  <c r="I355"/>
  <c r="I354"/>
  <c r="H355"/>
  <c r="G355"/>
  <c r="F355"/>
  <c r="P355" s="1"/>
  <c r="AQ354"/>
  <c r="AL354"/>
  <c r="AI354"/>
  <c r="AH354"/>
  <c r="AP354"/>
  <c r="AA354"/>
  <c r="Z354"/>
  <c r="X354"/>
  <c r="V354"/>
  <c r="AD354" s="1"/>
  <c r="N354"/>
  <c r="L354"/>
  <c r="K354"/>
  <c r="H354"/>
  <c r="G354"/>
  <c r="F354"/>
  <c r="P354" s="1"/>
  <c r="AQ353"/>
  <c r="AP353"/>
  <c r="AO353"/>
  <c r="AF353"/>
  <c r="AF352" s="1"/>
  <c r="AF351" s="1"/>
  <c r="AE353"/>
  <c r="AD353"/>
  <c r="AC353"/>
  <c r="AB353"/>
  <c r="T353"/>
  <c r="T352" s="1"/>
  <c r="T351" s="1"/>
  <c r="AB351" s="1"/>
  <c r="S353"/>
  <c r="S352"/>
  <c r="S351"/>
  <c r="R353"/>
  <c r="Q353"/>
  <c r="Q352" s="1"/>
  <c r="Q351" s="1"/>
  <c r="J353"/>
  <c r="E353"/>
  <c r="AM352"/>
  <c r="AM351"/>
  <c r="AL352"/>
  <c r="AK352"/>
  <c r="AJ352"/>
  <c r="AJ351"/>
  <c r="AI352"/>
  <c r="AH352"/>
  <c r="AP352" s="1"/>
  <c r="AG352"/>
  <c r="AO352"/>
  <c r="AA352"/>
  <c r="Z352"/>
  <c r="Z351" s="1"/>
  <c r="AD351" s="1"/>
  <c r="Y352"/>
  <c r="X352"/>
  <c r="X351"/>
  <c r="W352"/>
  <c r="V352"/>
  <c r="U352"/>
  <c r="N352"/>
  <c r="M352"/>
  <c r="M351" s="1"/>
  <c r="L352"/>
  <c r="L351" s="1"/>
  <c r="K352"/>
  <c r="K351"/>
  <c r="J352"/>
  <c r="J351" s="1"/>
  <c r="I352"/>
  <c r="H352"/>
  <c r="H351"/>
  <c r="G352"/>
  <c r="G351" s="1"/>
  <c r="F352"/>
  <c r="E352"/>
  <c r="AL351"/>
  <c r="AK351"/>
  <c r="AH351"/>
  <c r="AG351"/>
  <c r="AO351" s="1"/>
  <c r="AA351"/>
  <c r="Y351"/>
  <c r="V351"/>
  <c r="N351"/>
  <c r="I351"/>
  <c r="AQ350"/>
  <c r="AP350"/>
  <c r="AO350"/>
  <c r="AN350"/>
  <c r="AF350"/>
  <c r="AF349" s="1"/>
  <c r="AE350"/>
  <c r="AD350"/>
  <c r="AC350"/>
  <c r="T350"/>
  <c r="S350"/>
  <c r="R350"/>
  <c r="Q350"/>
  <c r="J350"/>
  <c r="J349" s="1"/>
  <c r="J348" s="1"/>
  <c r="E350"/>
  <c r="AQ349"/>
  <c r="AM349"/>
  <c r="AM348"/>
  <c r="AL349"/>
  <c r="AL348" s="1"/>
  <c r="AK349"/>
  <c r="AK348"/>
  <c r="AJ349"/>
  <c r="AJ348" s="1"/>
  <c r="AI349"/>
  <c r="AI348"/>
  <c r="AQ348"/>
  <c r="AH349"/>
  <c r="AG349"/>
  <c r="AO349" s="1"/>
  <c r="AD349"/>
  <c r="AA349"/>
  <c r="AA348"/>
  <c r="Z349"/>
  <c r="Z348" s="1"/>
  <c r="Y349"/>
  <c r="Y348" s="1"/>
  <c r="X349"/>
  <c r="W349"/>
  <c r="V349"/>
  <c r="V348" s="1"/>
  <c r="AD348" s="1"/>
  <c r="U349"/>
  <c r="S349"/>
  <c r="S348"/>
  <c r="R349"/>
  <c r="R348"/>
  <c r="N349"/>
  <c r="M349"/>
  <c r="M348"/>
  <c r="L349"/>
  <c r="K349"/>
  <c r="K348"/>
  <c r="I349"/>
  <c r="I348" s="1"/>
  <c r="H349"/>
  <c r="G349"/>
  <c r="F349"/>
  <c r="P349" s="1"/>
  <c r="AG348"/>
  <c r="AO348" s="1"/>
  <c r="AF348"/>
  <c r="AN348" s="1"/>
  <c r="X348"/>
  <c r="N348"/>
  <c r="L348"/>
  <c r="H348"/>
  <c r="F348"/>
  <c r="P348" s="1"/>
  <c r="AQ347"/>
  <c r="AP347"/>
  <c r="AO347"/>
  <c r="AF347"/>
  <c r="AE347"/>
  <c r="AD347"/>
  <c r="AC347"/>
  <c r="T347"/>
  <c r="S347"/>
  <c r="S346"/>
  <c r="R347"/>
  <c r="R346" s="1"/>
  <c r="R345" s="1"/>
  <c r="Q347"/>
  <c r="O347" s="1"/>
  <c r="O346" s="1"/>
  <c r="O345" s="1"/>
  <c r="J347"/>
  <c r="E347"/>
  <c r="AM346"/>
  <c r="AQ346" s="1"/>
  <c r="AL346"/>
  <c r="AL345"/>
  <c r="AK346"/>
  <c r="AK345"/>
  <c r="AJ346"/>
  <c r="AI346"/>
  <c r="AH346"/>
  <c r="AH345" s="1"/>
  <c r="AP345" s="1"/>
  <c r="AG346"/>
  <c r="AA346"/>
  <c r="Z346"/>
  <c r="Z345"/>
  <c r="Y346"/>
  <c r="AC346" s="1"/>
  <c r="X346"/>
  <c r="X345" s="1"/>
  <c r="W346"/>
  <c r="V346"/>
  <c r="V345" s="1"/>
  <c r="AD345" s="1"/>
  <c r="U346"/>
  <c r="Q346"/>
  <c r="Q345" s="1"/>
  <c r="N346"/>
  <c r="N345"/>
  <c r="M346"/>
  <c r="M345" s="1"/>
  <c r="L346"/>
  <c r="L345" s="1"/>
  <c r="K346"/>
  <c r="K345" s="1"/>
  <c r="J346"/>
  <c r="J345" s="1"/>
  <c r="I346"/>
  <c r="H346"/>
  <c r="H345" s="1"/>
  <c r="G346"/>
  <c r="F346"/>
  <c r="AM345"/>
  <c r="AJ345"/>
  <c r="AI345"/>
  <c r="Y345"/>
  <c r="AC345" s="1"/>
  <c r="W345"/>
  <c r="U345"/>
  <c r="S345"/>
  <c r="I345"/>
  <c r="G345"/>
  <c r="AQ344"/>
  <c r="AP344"/>
  <c r="AG344"/>
  <c r="AE344"/>
  <c r="AD344"/>
  <c r="U344"/>
  <c r="S344"/>
  <c r="R344"/>
  <c r="Q344"/>
  <c r="Q343" s="1"/>
  <c r="J344"/>
  <c r="E344"/>
  <c r="AM343"/>
  <c r="AL343"/>
  <c r="AK343"/>
  <c r="AJ343"/>
  <c r="AI343"/>
  <c r="AQ343"/>
  <c r="AH343"/>
  <c r="AP343" s="1"/>
  <c r="AG343"/>
  <c r="AA343"/>
  <c r="Z343"/>
  <c r="Z342" s="1"/>
  <c r="Y343"/>
  <c r="X343"/>
  <c r="W343"/>
  <c r="AE343" s="1"/>
  <c r="V343"/>
  <c r="AD343" s="1"/>
  <c r="V342"/>
  <c r="R343"/>
  <c r="R342"/>
  <c r="N343"/>
  <c r="N342" s="1"/>
  <c r="M343"/>
  <c r="L343"/>
  <c r="L342" s="1"/>
  <c r="K343"/>
  <c r="J343"/>
  <c r="J342"/>
  <c r="I343"/>
  <c r="I342" s="1"/>
  <c r="H343"/>
  <c r="H342"/>
  <c r="G343"/>
  <c r="G342" s="1"/>
  <c r="F343"/>
  <c r="P343" s="1"/>
  <c r="AM342"/>
  <c r="AL342"/>
  <c r="AK342"/>
  <c r="AO342" s="1"/>
  <c r="AJ342"/>
  <c r="AI342"/>
  <c r="AQ342" s="1"/>
  <c r="AH342"/>
  <c r="AP342"/>
  <c r="AG342"/>
  <c r="AA342"/>
  <c r="Y342"/>
  <c r="X342"/>
  <c r="W342"/>
  <c r="Q342"/>
  <c r="M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/>
  <c r="J339" s="1"/>
  <c r="J338" s="1"/>
  <c r="E341"/>
  <c r="AQ340"/>
  <c r="AM340"/>
  <c r="AM339"/>
  <c r="AL340"/>
  <c r="AK340"/>
  <c r="AK339" s="1"/>
  <c r="AK338" s="1"/>
  <c r="AJ340"/>
  <c r="AJ339" s="1"/>
  <c r="AI340"/>
  <c r="AI339" s="1"/>
  <c r="AH340"/>
  <c r="AP340"/>
  <c r="AG340"/>
  <c r="AA340"/>
  <c r="AA339"/>
  <c r="AA338"/>
  <c r="Z340"/>
  <c r="AD340" s="1"/>
  <c r="Y340"/>
  <c r="Y339"/>
  <c r="X340"/>
  <c r="X339" s="1"/>
  <c r="X338" s="1"/>
  <c r="W340"/>
  <c r="V340"/>
  <c r="U340"/>
  <c r="AC340" s="1"/>
  <c r="U339"/>
  <c r="AC339" s="1"/>
  <c r="S340"/>
  <c r="S339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G340"/>
  <c r="F340"/>
  <c r="AL339"/>
  <c r="AL338" s="1"/>
  <c r="AJ338"/>
  <c r="AH339"/>
  <c r="AH338" s="1"/>
  <c r="AP338" s="1"/>
  <c r="Z339"/>
  <c r="Z338" s="1"/>
  <c r="V339"/>
  <c r="V338" s="1"/>
  <c r="N339"/>
  <c r="N338" s="1"/>
  <c r="H339"/>
  <c r="H338" s="1"/>
  <c r="AM338"/>
  <c r="Y338"/>
  <c r="AQ337"/>
  <c r="AP337"/>
  <c r="AO337"/>
  <c r="AN337"/>
  <c r="AE337"/>
  <c r="AD337"/>
  <c r="AC337"/>
  <c r="AB337"/>
  <c r="E337"/>
  <c r="E336" s="1"/>
  <c r="AQ336"/>
  <c r="AI336"/>
  <c r="AI335"/>
  <c r="AQ335"/>
  <c r="AH336"/>
  <c r="AG336"/>
  <c r="AG335"/>
  <c r="AO335" s="1"/>
  <c r="AF336"/>
  <c r="AN336"/>
  <c r="W336"/>
  <c r="V336"/>
  <c r="AD336"/>
  <c r="U336"/>
  <c r="U335" s="1"/>
  <c r="AC335" s="1"/>
  <c r="T336"/>
  <c r="AB336"/>
  <c r="I336"/>
  <c r="I335" s="1"/>
  <c r="H336"/>
  <c r="G336"/>
  <c r="G335" s="1"/>
  <c r="F336"/>
  <c r="P336" s="1"/>
  <c r="E335"/>
  <c r="AF335"/>
  <c r="AN335"/>
  <c r="AD335"/>
  <c r="V335"/>
  <c r="T335"/>
  <c r="AB335"/>
  <c r="H335"/>
  <c r="F335"/>
  <c r="P335" s="1"/>
  <c r="AQ334"/>
  <c r="AP334"/>
  <c r="AO334"/>
  <c r="AF334"/>
  <c r="AN334"/>
  <c r="AE334"/>
  <c r="AD334"/>
  <c r="AC334"/>
  <c r="T334"/>
  <c r="AB334" s="1"/>
  <c r="E334"/>
  <c r="AI333"/>
  <c r="AQ333"/>
  <c r="AH333"/>
  <c r="AG333"/>
  <c r="AE333"/>
  <c r="AD333"/>
  <c r="V333"/>
  <c r="U333"/>
  <c r="H333"/>
  <c r="H332"/>
  <c r="H328" s="1"/>
  <c r="G333"/>
  <c r="G332" s="1"/>
  <c r="F333"/>
  <c r="P333" s="1"/>
  <c r="AI332"/>
  <c r="AQ332"/>
  <c r="AE332"/>
  <c r="V332"/>
  <c r="AD332" s="1"/>
  <c r="AQ331"/>
  <c r="AP331"/>
  <c r="AO331"/>
  <c r="AF331"/>
  <c r="AN331" s="1"/>
  <c r="AE331"/>
  <c r="AD331"/>
  <c r="AC331"/>
  <c r="T331"/>
  <c r="AB331"/>
  <c r="S331"/>
  <c r="S330" s="1"/>
  <c r="R331"/>
  <c r="Q331"/>
  <c r="J331"/>
  <c r="J330" s="1"/>
  <c r="J329" s="1"/>
  <c r="E331"/>
  <c r="AM330"/>
  <c r="AM329"/>
  <c r="AL330"/>
  <c r="AL329" s="1"/>
  <c r="AK330"/>
  <c r="AK329"/>
  <c r="AJ330"/>
  <c r="AJ329" s="1"/>
  <c r="AI330"/>
  <c r="AH330"/>
  <c r="AP330"/>
  <c r="AG330"/>
  <c r="AA330"/>
  <c r="Z330"/>
  <c r="Z329"/>
  <c r="Y330"/>
  <c r="Y329" s="1"/>
  <c r="Y328" s="1"/>
  <c r="X330"/>
  <c r="X329" s="1"/>
  <c r="W330"/>
  <c r="W329"/>
  <c r="V330"/>
  <c r="U330"/>
  <c r="S329"/>
  <c r="R330"/>
  <c r="R329" s="1"/>
  <c r="Q330"/>
  <c r="Q329"/>
  <c r="N330"/>
  <c r="N329" s="1"/>
  <c r="M330"/>
  <c r="M329"/>
  <c r="L330"/>
  <c r="K330"/>
  <c r="K329" s="1"/>
  <c r="I330"/>
  <c r="I329" s="1"/>
  <c r="H330"/>
  <c r="G330"/>
  <c r="F330"/>
  <c r="AP329"/>
  <c r="AH329"/>
  <c r="L329"/>
  <c r="L328" s="1"/>
  <c r="H329"/>
  <c r="F329"/>
  <c r="P329" s="1"/>
  <c r="AQ327"/>
  <c r="AP327"/>
  <c r="AO327"/>
  <c r="AF327"/>
  <c r="AN327" s="1"/>
  <c r="AE327"/>
  <c r="AD327"/>
  <c r="AC327"/>
  <c r="T327"/>
  <c r="T326" s="1"/>
  <c r="AB327"/>
  <c r="S327"/>
  <c r="R327"/>
  <c r="R326"/>
  <c r="R325"/>
  <c r="R324" s="1"/>
  <c r="Q327"/>
  <c r="J327"/>
  <c r="J326"/>
  <c r="J325"/>
  <c r="J324" s="1"/>
  <c r="E327"/>
  <c r="AM326"/>
  <c r="AM325" s="1"/>
  <c r="AM324" s="1"/>
  <c r="AL326"/>
  <c r="AL325" s="1"/>
  <c r="AK326"/>
  <c r="AK325"/>
  <c r="AJ326"/>
  <c r="AJ325" s="1"/>
  <c r="AJ324" s="1"/>
  <c r="AI326"/>
  <c r="AH326"/>
  <c r="AP326"/>
  <c r="AG326"/>
  <c r="AG325"/>
  <c r="AO325"/>
  <c r="AF326"/>
  <c r="AA326"/>
  <c r="AA325"/>
  <c r="AA324" s="1"/>
  <c r="Z326"/>
  <c r="Y326"/>
  <c r="Y325"/>
  <c r="Y324" s="1"/>
  <c r="X326"/>
  <c r="W326"/>
  <c r="AE326"/>
  <c r="V326"/>
  <c r="U326"/>
  <c r="U325"/>
  <c r="AC325"/>
  <c r="S326"/>
  <c r="S325"/>
  <c r="S324"/>
  <c r="Q326"/>
  <c r="Q325"/>
  <c r="Q324"/>
  <c r="N326"/>
  <c r="M326"/>
  <c r="M325"/>
  <c r="L326"/>
  <c r="K326"/>
  <c r="K325" s="1"/>
  <c r="I326"/>
  <c r="I325"/>
  <c r="H326"/>
  <c r="H325"/>
  <c r="H324" s="1"/>
  <c r="G326"/>
  <c r="F326"/>
  <c r="AL324"/>
  <c r="AH325"/>
  <c r="Z325"/>
  <c r="Z324" s="1"/>
  <c r="Z307" s="1"/>
  <c r="X325"/>
  <c r="X324"/>
  <c r="W325"/>
  <c r="N325"/>
  <c r="N324" s="1"/>
  <c r="L325"/>
  <c r="L324" s="1"/>
  <c r="K324"/>
  <c r="G325"/>
  <c r="G324" s="1"/>
  <c r="AK324"/>
  <c r="AH324"/>
  <c r="AP324"/>
  <c r="U324"/>
  <c r="M324"/>
  <c r="I324"/>
  <c r="AQ323"/>
  <c r="AP323"/>
  <c r="AO323"/>
  <c r="AF323"/>
  <c r="AN323" s="1"/>
  <c r="AE323"/>
  <c r="AD323"/>
  <c r="AC323"/>
  <c r="T323"/>
  <c r="AB323"/>
  <c r="S323"/>
  <c r="S322" s="1"/>
  <c r="R323"/>
  <c r="Q323"/>
  <c r="J323"/>
  <c r="E323"/>
  <c r="AM322"/>
  <c r="AM321"/>
  <c r="AM320" s="1"/>
  <c r="AL322"/>
  <c r="AL321"/>
  <c r="AL320"/>
  <c r="AK322"/>
  <c r="AK321" s="1"/>
  <c r="AK320" s="1"/>
  <c r="AJ322"/>
  <c r="AJ321" s="1"/>
  <c r="AJ320" s="1"/>
  <c r="AI322"/>
  <c r="AH322"/>
  <c r="AG322"/>
  <c r="AA322"/>
  <c r="AA321" s="1"/>
  <c r="AA320" s="1"/>
  <c r="Z322"/>
  <c r="Z321" s="1"/>
  <c r="Z320" s="1"/>
  <c r="Y322"/>
  <c r="Y321" s="1"/>
  <c r="Y320" s="1"/>
  <c r="Y307" s="1"/>
  <c r="X322"/>
  <c r="W322"/>
  <c r="V322"/>
  <c r="U322"/>
  <c r="S321"/>
  <c r="S320" s="1"/>
  <c r="R322"/>
  <c r="Q322"/>
  <c r="Q321" s="1"/>
  <c r="Q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/>
  <c r="I320"/>
  <c r="H322"/>
  <c r="G322"/>
  <c r="G321"/>
  <c r="G320"/>
  <c r="F322"/>
  <c r="E322"/>
  <c r="AG321"/>
  <c r="AO321" s="1"/>
  <c r="X321"/>
  <c r="X320" s="1"/>
  <c r="R321"/>
  <c r="R320"/>
  <c r="L320"/>
  <c r="H321"/>
  <c r="H320" s="1"/>
  <c r="F321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J317" s="1"/>
  <c r="E319"/>
  <c r="AQ318"/>
  <c r="AM318"/>
  <c r="AM317"/>
  <c r="AL318"/>
  <c r="AK318"/>
  <c r="AK317"/>
  <c r="AJ318"/>
  <c r="AJ317" s="1"/>
  <c r="AI318"/>
  <c r="AH318"/>
  <c r="AG318"/>
  <c r="AO318" s="1"/>
  <c r="AG317"/>
  <c r="AA318"/>
  <c r="Z318"/>
  <c r="Y318"/>
  <c r="Y317" s="1"/>
  <c r="X318"/>
  <c r="W318"/>
  <c r="AE318" s="1"/>
  <c r="V318"/>
  <c r="U318"/>
  <c r="U317"/>
  <c r="S318"/>
  <c r="N318"/>
  <c r="M318"/>
  <c r="M317" s="1"/>
  <c r="L318"/>
  <c r="L317"/>
  <c r="K318"/>
  <c r="K317" s="1"/>
  <c r="I318"/>
  <c r="I317"/>
  <c r="H318"/>
  <c r="H317" s="1"/>
  <c r="G318"/>
  <c r="G317"/>
  <c r="F318"/>
  <c r="AI317"/>
  <c r="AQ317" s="1"/>
  <c r="AH317"/>
  <c r="AA317"/>
  <c r="Z317"/>
  <c r="X317"/>
  <c r="W317"/>
  <c r="AE317" s="1"/>
  <c r="S317"/>
  <c r="N317"/>
  <c r="F317"/>
  <c r="P317" s="1"/>
  <c r="AQ316"/>
  <c r="AP316"/>
  <c r="AO316"/>
  <c r="AF316"/>
  <c r="AN316" s="1"/>
  <c r="AE316"/>
  <c r="AD316"/>
  <c r="AC316"/>
  <c r="T316"/>
  <c r="S316"/>
  <c r="S315"/>
  <c r="S314" s="1"/>
  <c r="R316"/>
  <c r="R315" s="1"/>
  <c r="Q316"/>
  <c r="Q315"/>
  <c r="J316"/>
  <c r="J315"/>
  <c r="J314" s="1"/>
  <c r="E316"/>
  <c r="AM315"/>
  <c r="AM314" s="1"/>
  <c r="AL315"/>
  <c r="AL314"/>
  <c r="AK315"/>
  <c r="AK314" s="1"/>
  <c r="AJ315"/>
  <c r="AJ314" s="1"/>
  <c r="AI315"/>
  <c r="AQ315" s="1"/>
  <c r="AH315"/>
  <c r="AG315"/>
  <c r="AD315"/>
  <c r="AA315"/>
  <c r="AE315" s="1"/>
  <c r="Z315"/>
  <c r="Y315"/>
  <c r="X315"/>
  <c r="X314"/>
  <c r="W315"/>
  <c r="V315"/>
  <c r="U315"/>
  <c r="U314" s="1"/>
  <c r="AC315"/>
  <c r="R314"/>
  <c r="N315"/>
  <c r="M315"/>
  <c r="M314" s="1"/>
  <c r="L315"/>
  <c r="L314"/>
  <c r="K315"/>
  <c r="K314"/>
  <c r="I315"/>
  <c r="I314" s="1"/>
  <c r="H315"/>
  <c r="H314" s="1"/>
  <c r="G315"/>
  <c r="G314"/>
  <c r="F315"/>
  <c r="AI314"/>
  <c r="Z314"/>
  <c r="Y314"/>
  <c r="W314"/>
  <c r="V314"/>
  <c r="AD314" s="1"/>
  <c r="Q314"/>
  <c r="N314"/>
  <c r="F314"/>
  <c r="E314" s="1"/>
  <c r="AQ313"/>
  <c r="AP313"/>
  <c r="AO313"/>
  <c r="AF313"/>
  <c r="AE313"/>
  <c r="AD313"/>
  <c r="AC313"/>
  <c r="T313"/>
  <c r="E313"/>
  <c r="E312" s="1"/>
  <c r="E311" s="1"/>
  <c r="AQ312"/>
  <c r="AI312"/>
  <c r="AH312"/>
  <c r="AP312"/>
  <c r="AG312"/>
  <c r="AG311" s="1"/>
  <c r="AO311" s="1"/>
  <c r="W312"/>
  <c r="V312"/>
  <c r="AD312"/>
  <c r="U312"/>
  <c r="H312"/>
  <c r="H311"/>
  <c r="G312"/>
  <c r="G311" s="1"/>
  <c r="F312"/>
  <c r="P312" s="1"/>
  <c r="AI311"/>
  <c r="AQ311" s="1"/>
  <c r="AH311"/>
  <c r="AP31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/>
  <c r="E310"/>
  <c r="AM309"/>
  <c r="AQ309" s="1"/>
  <c r="AL309"/>
  <c r="AL308" s="1"/>
  <c r="AK309"/>
  <c r="AO309" s="1"/>
  <c r="AK308"/>
  <c r="AJ309"/>
  <c r="AJ308" s="1"/>
  <c r="AI309"/>
  <c r="AH309"/>
  <c r="AF309"/>
  <c r="AA309"/>
  <c r="AA308"/>
  <c r="Z309"/>
  <c r="Z308" s="1"/>
  <c r="Y309"/>
  <c r="Y308" s="1"/>
  <c r="X309"/>
  <c r="X308"/>
  <c r="W309"/>
  <c r="V309"/>
  <c r="AD309"/>
  <c r="U309"/>
  <c r="U308" s="1"/>
  <c r="T309"/>
  <c r="N309"/>
  <c r="M309"/>
  <c r="M308"/>
  <c r="L309"/>
  <c r="L308" s="1"/>
  <c r="K309"/>
  <c r="K308"/>
  <c r="I309"/>
  <c r="I308" s="1"/>
  <c r="H309"/>
  <c r="G309"/>
  <c r="F309"/>
  <c r="AM308"/>
  <c r="AI308"/>
  <c r="AH308"/>
  <c r="AG308"/>
  <c r="V308"/>
  <c r="AD308" s="1"/>
  <c r="N308"/>
  <c r="J308"/>
  <c r="H308"/>
  <c r="H307" s="1"/>
  <c r="F308"/>
  <c r="AQ304"/>
  <c r="AP304"/>
  <c r="AO304"/>
  <c r="AJ304"/>
  <c r="AF304"/>
  <c r="AN304"/>
  <c r="AE304"/>
  <c r="AD304"/>
  <c r="AC304"/>
  <c r="T304"/>
  <c r="S304"/>
  <c r="S303"/>
  <c r="R304"/>
  <c r="R303"/>
  <c r="R302" s="1"/>
  <c r="R301" s="1"/>
  <c r="Q304"/>
  <c r="O304"/>
  <c r="O303" s="1"/>
  <c r="O302" s="1"/>
  <c r="O301" s="1"/>
  <c r="J304"/>
  <c r="J303" s="1"/>
  <c r="J302" s="1"/>
  <c r="J301"/>
  <c r="E304"/>
  <c r="E303" s="1"/>
  <c r="E302" s="1"/>
  <c r="AM303"/>
  <c r="AL303"/>
  <c r="AL302"/>
  <c r="AL301" s="1"/>
  <c r="AK303"/>
  <c r="AJ303"/>
  <c r="AJ302"/>
  <c r="AJ301"/>
  <c r="AI303"/>
  <c r="AQ303"/>
  <c r="AH303"/>
  <c r="AH302"/>
  <c r="AG303"/>
  <c r="AO303"/>
  <c r="AF303"/>
  <c r="AN303" s="1"/>
  <c r="AA303"/>
  <c r="Z303"/>
  <c r="Z302"/>
  <c r="Z301" s="1"/>
  <c r="Y303"/>
  <c r="X303"/>
  <c r="X302" s="1"/>
  <c r="X301" s="1"/>
  <c r="W303"/>
  <c r="AE303" s="1"/>
  <c r="V303"/>
  <c r="U303"/>
  <c r="AC303"/>
  <c r="N303"/>
  <c r="N302"/>
  <c r="N301" s="1"/>
  <c r="M303"/>
  <c r="M302"/>
  <c r="M301"/>
  <c r="L303"/>
  <c r="L302" s="1"/>
  <c r="L301" s="1"/>
  <c r="K303"/>
  <c r="K302" s="1"/>
  <c r="I303"/>
  <c r="I302" s="1"/>
  <c r="I301" s="1"/>
  <c r="H303"/>
  <c r="H302"/>
  <c r="G303"/>
  <c r="F303"/>
  <c r="F302"/>
  <c r="F301"/>
  <c r="AM302"/>
  <c r="AK302"/>
  <c r="AK301"/>
  <c r="AI302"/>
  <c r="AI301" s="1"/>
  <c r="AG302"/>
  <c r="AA302"/>
  <c r="AA301"/>
  <c r="Y302"/>
  <c r="Y301" s="1"/>
  <c r="W302"/>
  <c r="U302"/>
  <c r="S302"/>
  <c r="K301"/>
  <c r="G302"/>
  <c r="G301" s="1"/>
  <c r="E301"/>
  <c r="S301"/>
  <c r="H301"/>
  <c r="AQ300"/>
  <c r="AP300"/>
  <c r="AO300"/>
  <c r="AN300"/>
  <c r="AE300"/>
  <c r="AD300"/>
  <c r="AC300"/>
  <c r="AB300"/>
  <c r="E300"/>
  <c r="E299"/>
  <c r="E298"/>
  <c r="E297"/>
  <c r="AI299"/>
  <c r="AQ299" s="1"/>
  <c r="AI298"/>
  <c r="AH299"/>
  <c r="AG299"/>
  <c r="AO299"/>
  <c r="AF299"/>
  <c r="AN299" s="1"/>
  <c r="W299"/>
  <c r="V299"/>
  <c r="U299"/>
  <c r="T299"/>
  <c r="T298"/>
  <c r="I299"/>
  <c r="I298" s="1"/>
  <c r="I297" s="1"/>
  <c r="H299"/>
  <c r="H298" s="1"/>
  <c r="H297" s="1"/>
  <c r="G299"/>
  <c r="F299"/>
  <c r="AO298"/>
  <c r="AG298"/>
  <c r="AF298"/>
  <c r="G298"/>
  <c r="G297" s="1"/>
  <c r="AO297"/>
  <c r="AG297"/>
  <c r="AQ296"/>
  <c r="AP296"/>
  <c r="AO296"/>
  <c r="AF296"/>
  <c r="AN296"/>
  <c r="AE296"/>
  <c r="AD296"/>
  <c r="AC296"/>
  <c r="AB296"/>
  <c r="T296"/>
  <c r="T295" s="1"/>
  <c r="S296"/>
  <c r="R296"/>
  <c r="Q296"/>
  <c r="O296" s="1"/>
  <c r="J296"/>
  <c r="J295" s="1"/>
  <c r="E296"/>
  <c r="AM295"/>
  <c r="AM294"/>
  <c r="AL295"/>
  <c r="AK295"/>
  <c r="AK294" s="1"/>
  <c r="AJ295"/>
  <c r="AJ294" s="1"/>
  <c r="AI295"/>
  <c r="AH295"/>
  <c r="AP295" s="1"/>
  <c r="AG295"/>
  <c r="AF295"/>
  <c r="AF294"/>
  <c r="AN294" s="1"/>
  <c r="AA295"/>
  <c r="Z295"/>
  <c r="Z294"/>
  <c r="Y295"/>
  <c r="X295"/>
  <c r="X294"/>
  <c r="W295"/>
  <c r="V295"/>
  <c r="AD295"/>
  <c r="U295"/>
  <c r="AC295" s="1"/>
  <c r="T294"/>
  <c r="AB294" s="1"/>
  <c r="S295"/>
  <c r="S294"/>
  <c r="R295"/>
  <c r="R294" s="1"/>
  <c r="R287" s="1"/>
  <c r="N295"/>
  <c r="N294" s="1"/>
  <c r="M295"/>
  <c r="L295"/>
  <c r="L294"/>
  <c r="K295"/>
  <c r="J294"/>
  <c r="I295"/>
  <c r="H295"/>
  <c r="H294" s="1"/>
  <c r="H287" s="1"/>
  <c r="G295"/>
  <c r="G294" s="1"/>
  <c r="F295"/>
  <c r="P295" s="1"/>
  <c r="AL294"/>
  <c r="AH294"/>
  <c r="AP294" s="1"/>
  <c r="AC294"/>
  <c r="AA294"/>
  <c r="Y294"/>
  <c r="V294"/>
  <c r="AD294"/>
  <c r="U294"/>
  <c r="M294"/>
  <c r="K294"/>
  <c r="I294"/>
  <c r="AQ293"/>
  <c r="AP293"/>
  <c r="AO293"/>
  <c r="AF293"/>
  <c r="AN293" s="1"/>
  <c r="AE293"/>
  <c r="AD293"/>
  <c r="AC293"/>
  <c r="T293"/>
  <c r="S293"/>
  <c r="R293"/>
  <c r="R292" s="1"/>
  <c r="R291" s="1"/>
  <c r="Q293"/>
  <c r="J293"/>
  <c r="E293"/>
  <c r="AQ292"/>
  <c r="AM292"/>
  <c r="AM291"/>
  <c r="AL292"/>
  <c r="AL291" s="1"/>
  <c r="AK292"/>
  <c r="AK291" s="1"/>
  <c r="AJ292"/>
  <c r="AI292"/>
  <c r="AI291" s="1"/>
  <c r="AQ291" s="1"/>
  <c r="AH292"/>
  <c r="AH291"/>
  <c r="AG292"/>
  <c r="AO292" s="1"/>
  <c r="AF292"/>
  <c r="AN292"/>
  <c r="AC292"/>
  <c r="AA292"/>
  <c r="AA291"/>
  <c r="Z292"/>
  <c r="Z291" s="1"/>
  <c r="Z287" s="1"/>
  <c r="Y292"/>
  <c r="X292"/>
  <c r="W292"/>
  <c r="V292"/>
  <c r="U292"/>
  <c r="U291"/>
  <c r="S292"/>
  <c r="S291" s="1"/>
  <c r="Q292"/>
  <c r="N292"/>
  <c r="N291"/>
  <c r="M292"/>
  <c r="M291" s="1"/>
  <c r="L292"/>
  <c r="K292"/>
  <c r="K291"/>
  <c r="J292"/>
  <c r="J291" s="1"/>
  <c r="I292"/>
  <c r="I291"/>
  <c r="H292"/>
  <c r="G292"/>
  <c r="G291"/>
  <c r="G287"/>
  <c r="G280" s="1"/>
  <c r="F292"/>
  <c r="AJ291"/>
  <c r="AF291"/>
  <c r="Y291"/>
  <c r="AC291" s="1"/>
  <c r="X291"/>
  <c r="Q291"/>
  <c r="L291"/>
  <c r="H291"/>
  <c r="F291"/>
  <c r="AQ290"/>
  <c r="AP290"/>
  <c r="AO290"/>
  <c r="AF290"/>
  <c r="AE290"/>
  <c r="AD290"/>
  <c r="AC290"/>
  <c r="T290"/>
  <c r="AB290" s="1"/>
  <c r="S290"/>
  <c r="S289"/>
  <c r="S288" s="1"/>
  <c r="S287" s="1"/>
  <c r="S280" s="1"/>
  <c r="R290"/>
  <c r="Q290"/>
  <c r="J290"/>
  <c r="J289"/>
  <c r="J288" s="1"/>
  <c r="E290"/>
  <c r="E289"/>
  <c r="E288" s="1"/>
  <c r="AM289"/>
  <c r="AL289"/>
  <c r="AL288"/>
  <c r="AL287"/>
  <c r="AK289"/>
  <c r="AJ289"/>
  <c r="AI289"/>
  <c r="AI288" s="1"/>
  <c r="AQ289"/>
  <c r="AH289"/>
  <c r="AH288"/>
  <c r="AG289"/>
  <c r="AA289"/>
  <c r="AA288" s="1"/>
  <c r="AA287" s="1"/>
  <c r="Z289"/>
  <c r="Z288"/>
  <c r="Y289"/>
  <c r="AC289" s="1"/>
  <c r="X289"/>
  <c r="X288" s="1"/>
  <c r="X287" s="1"/>
  <c r="W289"/>
  <c r="V289"/>
  <c r="V288"/>
  <c r="U289"/>
  <c r="T289"/>
  <c r="T288" s="1"/>
  <c r="AB289"/>
  <c r="R289"/>
  <c r="R288"/>
  <c r="N289"/>
  <c r="N288"/>
  <c r="M289"/>
  <c r="L289"/>
  <c r="L288"/>
  <c r="K289"/>
  <c r="K288" s="1"/>
  <c r="K287" s="1"/>
  <c r="I289"/>
  <c r="I288" s="1"/>
  <c r="H289"/>
  <c r="H288" s="1"/>
  <c r="G289"/>
  <c r="F289"/>
  <c r="F288"/>
  <c r="AQ288"/>
  <c r="AM288"/>
  <c r="AK288"/>
  <c r="AJ288"/>
  <c r="AJ287" s="1"/>
  <c r="AJ280" s="1"/>
  <c r="Y288"/>
  <c r="U288"/>
  <c r="U287"/>
  <c r="M288"/>
  <c r="M287" s="1"/>
  <c r="G288"/>
  <c r="AQ286"/>
  <c r="AP286"/>
  <c r="AO286"/>
  <c r="AN286"/>
  <c r="AF286"/>
  <c r="AF285" s="1"/>
  <c r="AF282" s="1"/>
  <c r="AE286"/>
  <c r="AD286"/>
  <c r="AC286"/>
  <c r="T286"/>
  <c r="S286"/>
  <c r="R286"/>
  <c r="Q286"/>
  <c r="Q285" s="1"/>
  <c r="J286"/>
  <c r="J285" s="1"/>
  <c r="E286"/>
  <c r="AQ285"/>
  <c r="AM285"/>
  <c r="AL285"/>
  <c r="AK285"/>
  <c r="AJ285"/>
  <c r="AI285"/>
  <c r="AH285"/>
  <c r="AP285"/>
  <c r="AG285"/>
  <c r="AO285" s="1"/>
  <c r="AD285"/>
  <c r="AA285"/>
  <c r="Z285"/>
  <c r="Y285"/>
  <c r="Y282"/>
  <c r="Y281" s="1"/>
  <c r="X285"/>
  <c r="W285"/>
  <c r="AE285" s="1"/>
  <c r="V285"/>
  <c r="U285"/>
  <c r="S285"/>
  <c r="S282" s="1"/>
  <c r="R285"/>
  <c r="N285"/>
  <c r="M285"/>
  <c r="M282" s="1"/>
  <c r="M281" s="1"/>
  <c r="L285"/>
  <c r="K285"/>
  <c r="K282"/>
  <c r="K281"/>
  <c r="I285"/>
  <c r="H285"/>
  <c r="G285"/>
  <c r="G282" s="1"/>
  <c r="F285"/>
  <c r="E285"/>
  <c r="AQ284"/>
  <c r="AP284"/>
  <c r="AO284"/>
  <c r="AF284"/>
  <c r="AN284" s="1"/>
  <c r="AE284"/>
  <c r="AD284"/>
  <c r="AC284"/>
  <c r="T284"/>
  <c r="J284"/>
  <c r="J283" s="1"/>
  <c r="E284"/>
  <c r="E283"/>
  <c r="E282"/>
  <c r="E281" s="1"/>
  <c r="AQ283"/>
  <c r="AM283"/>
  <c r="AL283"/>
  <c r="AK283"/>
  <c r="AJ283"/>
  <c r="AI283"/>
  <c r="AH283"/>
  <c r="AP283"/>
  <c r="AG283"/>
  <c r="AF283"/>
  <c r="AA283"/>
  <c r="AA282"/>
  <c r="AA281" s="1"/>
  <c r="Z283"/>
  <c r="Z282"/>
  <c r="Z281"/>
  <c r="Y283"/>
  <c r="X283"/>
  <c r="X282"/>
  <c r="X281" s="1"/>
  <c r="X280" s="1"/>
  <c r="W283"/>
  <c r="V283"/>
  <c r="V282"/>
  <c r="AD282"/>
  <c r="U283"/>
  <c r="AC283" s="1"/>
  <c r="S283"/>
  <c r="R283"/>
  <c r="Q283"/>
  <c r="Q282" s="1"/>
  <c r="Q281" s="1"/>
  <c r="N283"/>
  <c r="M283"/>
  <c r="L283"/>
  <c r="L282"/>
  <c r="L281" s="1"/>
  <c r="K283"/>
  <c r="I283"/>
  <c r="H283"/>
  <c r="H282"/>
  <c r="H281" s="1"/>
  <c r="G283"/>
  <c r="F283"/>
  <c r="P283" s="1"/>
  <c r="AI282"/>
  <c r="AI281"/>
  <c r="AQ281"/>
  <c r="AG282"/>
  <c r="AG281" s="1"/>
  <c r="AO281" s="1"/>
  <c r="S281"/>
  <c r="N282"/>
  <c r="N281"/>
  <c r="I282"/>
  <c r="I281" s="1"/>
  <c r="G281"/>
  <c r="AM281"/>
  <c r="AL281"/>
  <c r="AK281"/>
  <c r="AJ281"/>
  <c r="V281"/>
  <c r="AQ279"/>
  <c r="AP279"/>
  <c r="AO279"/>
  <c r="AF279"/>
  <c r="AN279" s="1"/>
  <c r="AE279"/>
  <c r="AD279"/>
  <c r="AC279"/>
  <c r="T279"/>
  <c r="AB279" s="1"/>
  <c r="S279"/>
  <c r="S278" s="1"/>
  <c r="R279"/>
  <c r="R278" s="1"/>
  <c r="Q279"/>
  <c r="Q278"/>
  <c r="Q277" s="1"/>
  <c r="Q276" s="1"/>
  <c r="J279"/>
  <c r="J278"/>
  <c r="J277"/>
  <c r="J276" s="1"/>
  <c r="J275" s="1"/>
  <c r="E279"/>
  <c r="E278" s="1"/>
  <c r="E277" s="1"/>
  <c r="E276" s="1"/>
  <c r="E275"/>
  <c r="AM278"/>
  <c r="AM277" s="1"/>
  <c r="AM276" s="1"/>
  <c r="AL278"/>
  <c r="AK278"/>
  <c r="AK277"/>
  <c r="AJ278"/>
  <c r="AJ277"/>
  <c r="AJ276"/>
  <c r="AJ275" s="1"/>
  <c r="AI278"/>
  <c r="AQ278"/>
  <c r="AH278"/>
  <c r="AP278" s="1"/>
  <c r="AG278"/>
  <c r="AG277"/>
  <c r="AA278"/>
  <c r="AA277" s="1"/>
  <c r="AA276" s="1"/>
  <c r="AA275" s="1"/>
  <c r="Z278"/>
  <c r="Z277" s="1"/>
  <c r="Y278"/>
  <c r="Y277" s="1"/>
  <c r="X278"/>
  <c r="X277" s="1"/>
  <c r="W278"/>
  <c r="V278"/>
  <c r="AD278"/>
  <c r="U278"/>
  <c r="U277" s="1"/>
  <c r="S277"/>
  <c r="S276" s="1"/>
  <c r="S275" s="1"/>
  <c r="N278"/>
  <c r="N277" s="1"/>
  <c r="N276" s="1"/>
  <c r="N275" s="1"/>
  <c r="M278"/>
  <c r="M277" s="1"/>
  <c r="M276" s="1"/>
  <c r="L278"/>
  <c r="K278"/>
  <c r="K277" s="1"/>
  <c r="K276" s="1"/>
  <c r="K275" s="1"/>
  <c r="I278"/>
  <c r="I277" s="1"/>
  <c r="I276" s="1"/>
  <c r="I275" s="1"/>
  <c r="H278"/>
  <c r="H277" s="1"/>
  <c r="H276"/>
  <c r="H275" s="1"/>
  <c r="G278"/>
  <c r="F278"/>
  <c r="F277"/>
  <c r="AM275"/>
  <c r="AL277"/>
  <c r="AI277"/>
  <c r="AI276"/>
  <c r="AH277"/>
  <c r="X276"/>
  <c r="X275"/>
  <c r="V277"/>
  <c r="V276" s="1"/>
  <c r="R277"/>
  <c r="R276" s="1"/>
  <c r="R275" s="1"/>
  <c r="L277"/>
  <c r="L276" s="1"/>
  <c r="L275" s="1"/>
  <c r="G277"/>
  <c r="G276"/>
  <c r="G275" s="1"/>
  <c r="AL276"/>
  <c r="AL275" s="1"/>
  <c r="Z276"/>
  <c r="Z275" s="1"/>
  <c r="Y276"/>
  <c r="Y275" s="1"/>
  <c r="M275"/>
  <c r="Q275"/>
  <c r="AQ274"/>
  <c r="AP274"/>
  <c r="AO274"/>
  <c r="AN274"/>
  <c r="AE274"/>
  <c r="AD274"/>
  <c r="AC274"/>
  <c r="AB274"/>
  <c r="T274"/>
  <c r="T273" s="1"/>
  <c r="E274"/>
  <c r="E273" s="1"/>
  <c r="E272" s="1"/>
  <c r="AQ273"/>
  <c r="AI273"/>
  <c r="AH273"/>
  <c r="AP273" s="1"/>
  <c r="AH272"/>
  <c r="AP272" s="1"/>
  <c r="AG273"/>
  <c r="AF273"/>
  <c r="W273"/>
  <c r="AE273" s="1"/>
  <c r="V273"/>
  <c r="AD273" s="1"/>
  <c r="U273"/>
  <c r="U272" s="1"/>
  <c r="AC272" s="1"/>
  <c r="I273"/>
  <c r="I272" s="1"/>
  <c r="H273"/>
  <c r="G273"/>
  <c r="G272" s="1"/>
  <c r="F273"/>
  <c r="P273" s="1"/>
  <c r="AI272"/>
  <c r="AQ272" s="1"/>
  <c r="AE268"/>
  <c r="W272"/>
  <c r="AE272" s="1"/>
  <c r="H272"/>
  <c r="F272"/>
  <c r="P272" s="1"/>
  <c r="AQ271"/>
  <c r="AQ270" s="1"/>
  <c r="AQ269" s="1"/>
  <c r="AP271"/>
  <c r="AO271"/>
  <c r="AO270" s="1"/>
  <c r="AO269"/>
  <c r="AO268" s="1"/>
  <c r="AN271"/>
  <c r="AN270" s="1"/>
  <c r="AN269" s="1"/>
  <c r="AE271"/>
  <c r="AD271"/>
  <c r="AC271"/>
  <c r="AC270" s="1"/>
  <c r="AC269" s="1"/>
  <c r="AB269"/>
  <c r="T271"/>
  <c r="AB271" s="1"/>
  <c r="AB270" s="1"/>
  <c r="S271"/>
  <c r="S270" s="1"/>
  <c r="S269" s="1"/>
  <c r="S268" s="1"/>
  <c r="R271"/>
  <c r="R270" s="1"/>
  <c r="Q271"/>
  <c r="Q270"/>
  <c r="Q269"/>
  <c r="Q268" s="1"/>
  <c r="J271"/>
  <c r="O271"/>
  <c r="O270" s="1"/>
  <c r="O269" s="1"/>
  <c r="O268" s="1"/>
  <c r="E271"/>
  <c r="E270" s="1"/>
  <c r="AQ268"/>
  <c r="AP270"/>
  <c r="AP269" s="1"/>
  <c r="AM270"/>
  <c r="AM269" s="1"/>
  <c r="AL270"/>
  <c r="AK270"/>
  <c r="AK269"/>
  <c r="AJ270"/>
  <c r="AJ269" s="1"/>
  <c r="AJ268" s="1"/>
  <c r="AI270"/>
  <c r="AI269" s="1"/>
  <c r="AI268" s="1"/>
  <c r="AI261" s="1"/>
  <c r="AQ261" s="1"/>
  <c r="AH270"/>
  <c r="AH269" s="1"/>
  <c r="AG270"/>
  <c r="AG269"/>
  <c r="AF270"/>
  <c r="AF269" s="1"/>
  <c r="AE270"/>
  <c r="AE269"/>
  <c r="AD270"/>
  <c r="AD269" s="1"/>
  <c r="AA270"/>
  <c r="AA269"/>
  <c r="AA268"/>
  <c r="Z270"/>
  <c r="Z269" s="1"/>
  <c r="Z268" s="1"/>
  <c r="Y270"/>
  <c r="Y269" s="1"/>
  <c r="X270"/>
  <c r="X269" s="1"/>
  <c r="X268" s="1"/>
  <c r="W270"/>
  <c r="W269"/>
  <c r="W268" s="1"/>
  <c r="V270"/>
  <c r="U270"/>
  <c r="U269"/>
  <c r="T270"/>
  <c r="T269" s="1"/>
  <c r="N270"/>
  <c r="N269" s="1"/>
  <c r="N268" s="1"/>
  <c r="N261" s="1"/>
  <c r="N250" s="1"/>
  <c r="M270"/>
  <c r="M269" s="1"/>
  <c r="M268" s="1"/>
  <c r="L270"/>
  <c r="L269" s="1"/>
  <c r="L268" s="1"/>
  <c r="K270"/>
  <c r="K269" s="1"/>
  <c r="K268" s="1"/>
  <c r="K261"/>
  <c r="K250" s="1"/>
  <c r="I270"/>
  <c r="I269" s="1"/>
  <c r="H270"/>
  <c r="H269" s="1"/>
  <c r="G270"/>
  <c r="F270"/>
  <c r="E269"/>
  <c r="AM268"/>
  <c r="AL269"/>
  <c r="AL268" s="1"/>
  <c r="V269"/>
  <c r="R269"/>
  <c r="R268" s="1"/>
  <c r="G269"/>
  <c r="F269"/>
  <c r="AK268"/>
  <c r="Y268"/>
  <c r="AQ267"/>
  <c r="AP267"/>
  <c r="AO267"/>
  <c r="AN267"/>
  <c r="AE267"/>
  <c r="AD267"/>
  <c r="AC267"/>
  <c r="AB267"/>
  <c r="S267"/>
  <c r="S266" s="1"/>
  <c r="S263" s="1"/>
  <c r="S262" s="1"/>
  <c r="S261" s="1"/>
  <c r="R267"/>
  <c r="R266" s="1"/>
  <c r="R263" s="1"/>
  <c r="R262" s="1"/>
  <c r="R261" s="1"/>
  <c r="Q267"/>
  <c r="Q266" s="1"/>
  <c r="Q263"/>
  <c r="Q262" s="1"/>
  <c r="J267"/>
  <c r="J266" s="1"/>
  <c r="J263"/>
  <c r="J262"/>
  <c r="E267"/>
  <c r="AM266"/>
  <c r="AM263" s="1"/>
  <c r="AL266"/>
  <c r="AL263" s="1"/>
  <c r="AK266"/>
  <c r="AK263" s="1"/>
  <c r="AK262" s="1"/>
  <c r="AK261" s="1"/>
  <c r="AJ266"/>
  <c r="AJ263"/>
  <c r="AJ262"/>
  <c r="AJ261" s="1"/>
  <c r="AJ250" s="1"/>
  <c r="AI266"/>
  <c r="AQ266" s="1"/>
  <c r="AH266"/>
  <c r="AP266" s="1"/>
  <c r="AG266"/>
  <c r="AF266"/>
  <c r="AN266" s="1"/>
  <c r="AA266"/>
  <c r="AA263" s="1"/>
  <c r="AA262"/>
  <c r="AA261" s="1"/>
  <c r="Z266"/>
  <c r="Y266"/>
  <c r="X266"/>
  <c r="X263" s="1"/>
  <c r="X262" s="1"/>
  <c r="X261" s="1"/>
  <c r="X250" s="1"/>
  <c r="W266"/>
  <c r="AE266" s="1"/>
  <c r="V266"/>
  <c r="AD266" s="1"/>
  <c r="U266"/>
  <c r="AC266"/>
  <c r="T266"/>
  <c r="N266"/>
  <c r="M266"/>
  <c r="M263" s="1"/>
  <c r="M262" s="1"/>
  <c r="L266"/>
  <c r="L263" s="1"/>
  <c r="L262" s="1"/>
  <c r="L261" s="1"/>
  <c r="L250" s="1"/>
  <c r="K266"/>
  <c r="K263" s="1"/>
  <c r="K262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T263" s="1"/>
  <c r="E265"/>
  <c r="E264" s="1"/>
  <c r="AI264"/>
  <c r="AQ264" s="1"/>
  <c r="AI263"/>
  <c r="AI262" s="1"/>
  <c r="AH264"/>
  <c r="AP264"/>
  <c r="AG264"/>
  <c r="AO264" s="1"/>
  <c r="W264"/>
  <c r="AE264"/>
  <c r="AE263" s="1"/>
  <c r="V264"/>
  <c r="AD264" s="1"/>
  <c r="U264"/>
  <c r="U263" s="1"/>
  <c r="U262" s="1"/>
  <c r="H264"/>
  <c r="H263"/>
  <c r="G264"/>
  <c r="G263" s="1"/>
  <c r="G262" s="1"/>
  <c r="F264"/>
  <c r="AM262"/>
  <c r="AM261"/>
  <c r="AM250" s="1"/>
  <c r="AL262"/>
  <c r="AL261"/>
  <c r="Z263"/>
  <c r="Z262" s="1"/>
  <c r="Y263"/>
  <c r="Y262" s="1"/>
  <c r="Y261" s="1"/>
  <c r="W263"/>
  <c r="W262" s="1"/>
  <c r="N263"/>
  <c r="N262" s="1"/>
  <c r="I263"/>
  <c r="I262"/>
  <c r="M261"/>
  <c r="H262"/>
  <c r="AQ260"/>
  <c r="AP260"/>
  <c r="AO260"/>
  <c r="AF260"/>
  <c r="AF259"/>
  <c r="AE260"/>
  <c r="AD260"/>
  <c r="AC260"/>
  <c r="T260"/>
  <c r="E260"/>
  <c r="AQ259"/>
  <c r="AP259"/>
  <c r="AI259"/>
  <c r="AH259"/>
  <c r="AG259"/>
  <c r="AO259" s="1"/>
  <c r="W259"/>
  <c r="V259"/>
  <c r="AD259" s="1"/>
  <c r="U259"/>
  <c r="AC259" s="1"/>
  <c r="H259"/>
  <c r="H258" s="1"/>
  <c r="H257" s="1"/>
  <c r="H256" s="1"/>
  <c r="G259"/>
  <c r="F259"/>
  <c r="P259" s="1"/>
  <c r="E259"/>
  <c r="AQ258"/>
  <c r="AI258"/>
  <c r="AI257" s="1"/>
  <c r="AH258"/>
  <c r="AP258" s="1"/>
  <c r="AC258"/>
  <c r="V258"/>
  <c r="U258"/>
  <c r="U257" s="1"/>
  <c r="G258"/>
  <c r="G257" s="1"/>
  <c r="G256" s="1"/>
  <c r="F258"/>
  <c r="P258" s="1"/>
  <c r="E258"/>
  <c r="E257" s="1"/>
  <c r="E256" s="1"/>
  <c r="AC257"/>
  <c r="F257"/>
  <c r="U256"/>
  <c r="AC256" s="1"/>
  <c r="I256"/>
  <c r="AQ255"/>
  <c r="AP255"/>
  <c r="AO255"/>
  <c r="AF255"/>
  <c r="AN255" s="1"/>
  <c r="AE255"/>
  <c r="AD255"/>
  <c r="AC255"/>
  <c r="T255"/>
  <c r="AB255"/>
  <c r="E255"/>
  <c r="AO254"/>
  <c r="AI254"/>
  <c r="AQ254" s="1"/>
  <c r="AH254"/>
  <c r="AP254" s="1"/>
  <c r="AG254"/>
  <c r="AF254"/>
  <c r="AN254"/>
  <c r="W254"/>
  <c r="AE254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H253"/>
  <c r="H252" s="1"/>
  <c r="H251" s="1"/>
  <c r="AQ252"/>
  <c r="AP252"/>
  <c r="AE252"/>
  <c r="AD252"/>
  <c r="U252"/>
  <c r="U251" s="1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/>
  <c r="AK247"/>
  <c r="AK246" s="1"/>
  <c r="AJ247"/>
  <c r="AI247"/>
  <c r="AI246"/>
  <c r="AQ246" s="1"/>
  <c r="AH247"/>
  <c r="AP247" s="1"/>
  <c r="AG247"/>
  <c r="AG246" s="1"/>
  <c r="AD247"/>
  <c r="AA247"/>
  <c r="AA246" s="1"/>
  <c r="Z247"/>
  <c r="Y247"/>
  <c r="Y246" s="1"/>
  <c r="X247"/>
  <c r="W247"/>
  <c r="V247"/>
  <c r="U247"/>
  <c r="S247"/>
  <c r="S246"/>
  <c r="R247"/>
  <c r="R246" s="1"/>
  <c r="Q247"/>
  <c r="Q246" s="1"/>
  <c r="N247"/>
  <c r="M247"/>
  <c r="M246" s="1"/>
  <c r="L247"/>
  <c r="L246" s="1"/>
  <c r="K247"/>
  <c r="K246"/>
  <c r="I247"/>
  <c r="H247"/>
  <c r="G247"/>
  <c r="G246"/>
  <c r="F247"/>
  <c r="AJ246"/>
  <c r="AH246"/>
  <c r="Z246"/>
  <c r="X246"/>
  <c r="V246"/>
  <c r="AD246" s="1"/>
  <c r="N246"/>
  <c r="I246"/>
  <c r="H246"/>
  <c r="AQ245"/>
  <c r="AP245"/>
  <c r="AO245"/>
  <c r="AN245"/>
  <c r="AE245"/>
  <c r="AD245"/>
  <c r="AC245"/>
  <c r="AB245"/>
  <c r="S245"/>
  <c r="R245"/>
  <c r="Q245"/>
  <c r="O245" s="1"/>
  <c r="J245"/>
  <c r="E245"/>
  <c r="E244"/>
  <c r="E243" s="1"/>
  <c r="AI244"/>
  <c r="AH244"/>
  <c r="AG244"/>
  <c r="AO244"/>
  <c r="AF244"/>
  <c r="AF243"/>
  <c r="AN243"/>
  <c r="AD244"/>
  <c r="W244"/>
  <c r="V244"/>
  <c r="U244"/>
  <c r="AC244"/>
  <c r="T244"/>
  <c r="T243"/>
  <c r="AB243"/>
  <c r="N244"/>
  <c r="N243" s="1"/>
  <c r="M244"/>
  <c r="L244"/>
  <c r="L243" s="1"/>
  <c r="K244"/>
  <c r="J244"/>
  <c r="I244"/>
  <c r="I243" s="1"/>
  <c r="S243" s="1"/>
  <c r="H244"/>
  <c r="H243" s="1"/>
  <c r="R243" s="1"/>
  <c r="G244"/>
  <c r="F244"/>
  <c r="P244" s="1"/>
  <c r="F243"/>
  <c r="P243" s="1"/>
  <c r="AG243"/>
  <c r="AO243" s="1"/>
  <c r="V243"/>
  <c r="AD243" s="1"/>
  <c r="U243"/>
  <c r="AC243" s="1"/>
  <c r="M243"/>
  <c r="K243"/>
  <c r="J243"/>
  <c r="AQ242"/>
  <c r="AP242"/>
  <c r="AO242"/>
  <c r="AF242"/>
  <c r="AE242"/>
  <c r="AD242"/>
  <c r="AC242"/>
  <c r="T242"/>
  <c r="E242"/>
  <c r="E241"/>
  <c r="E240" s="1"/>
  <c r="AI241"/>
  <c r="AQ241" s="1"/>
  <c r="AI240"/>
  <c r="AQ240" s="1"/>
  <c r="AH241"/>
  <c r="AP241"/>
  <c r="AG241"/>
  <c r="AE241"/>
  <c r="W241"/>
  <c r="W240"/>
  <c r="AE240"/>
  <c r="V241"/>
  <c r="AD241" s="1"/>
  <c r="U241"/>
  <c r="U240" s="1"/>
  <c r="AC240" s="1"/>
  <c r="I241"/>
  <c r="I240" s="1"/>
  <c r="H241"/>
  <c r="H240" s="1"/>
  <c r="H239" s="1"/>
  <c r="H238" s="1"/>
  <c r="E238" s="1"/>
  <c r="G241"/>
  <c r="G240"/>
  <c r="F241"/>
  <c r="P241" s="1"/>
  <c r="AP240"/>
  <c r="AH240"/>
  <c r="V240"/>
  <c r="AD240"/>
  <c r="F240"/>
  <c r="P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J236"/>
  <c r="J235"/>
  <c r="J234"/>
  <c r="E236"/>
  <c r="AM235"/>
  <c r="AM234"/>
  <c r="AL235"/>
  <c r="AK235"/>
  <c r="AK234" s="1"/>
  <c r="AJ235"/>
  <c r="AI235"/>
  <c r="AH235"/>
  <c r="AP235" s="1"/>
  <c r="AG235"/>
  <c r="W235"/>
  <c r="V235"/>
  <c r="U235"/>
  <c r="Q235"/>
  <c r="N235"/>
  <c r="M235"/>
  <c r="M234" s="1"/>
  <c r="L235"/>
  <c r="L234" s="1"/>
  <c r="K235"/>
  <c r="K234" s="1"/>
  <c r="I235"/>
  <c r="I234"/>
  <c r="H235"/>
  <c r="G235"/>
  <c r="F235"/>
  <c r="AL234"/>
  <c r="AJ234"/>
  <c r="AH234"/>
  <c r="AP234" s="1"/>
  <c r="AA234"/>
  <c r="Z234"/>
  <c r="Y234"/>
  <c r="X234"/>
  <c r="Q234"/>
  <c r="N234"/>
  <c r="H234"/>
  <c r="F234"/>
  <c r="P234" s="1"/>
  <c r="AQ230"/>
  <c r="AP230"/>
  <c r="AO230"/>
  <c r="AN230"/>
  <c r="AE230"/>
  <c r="AD230"/>
  <c r="AC230"/>
  <c r="AB230"/>
  <c r="T230"/>
  <c r="AQ229"/>
  <c r="AP229"/>
  <c r="AO229"/>
  <c r="AN229"/>
  <c r="W229"/>
  <c r="AE229" s="1"/>
  <c r="V229"/>
  <c r="V228" s="1"/>
  <c r="AD228" s="1"/>
  <c r="U229"/>
  <c r="H229"/>
  <c r="G229"/>
  <c r="F229"/>
  <c r="F228"/>
  <c r="AQ228"/>
  <c r="AP228"/>
  <c r="AO228"/>
  <c r="AN228"/>
  <c r="W228"/>
  <c r="AE228" s="1"/>
  <c r="H228"/>
  <c r="G228"/>
  <c r="AQ227"/>
  <c r="AP227"/>
  <c r="AO227"/>
  <c r="AF227"/>
  <c r="AN227"/>
  <c r="AE227"/>
  <c r="AD227"/>
  <c r="AC227"/>
  <c r="T227"/>
  <c r="AB227" s="1"/>
  <c r="S227"/>
  <c r="S226"/>
  <c r="R227"/>
  <c r="Q227"/>
  <c r="Q226"/>
  <c r="O227"/>
  <c r="O226" s="1"/>
  <c r="J227"/>
  <c r="E227"/>
  <c r="AQ226"/>
  <c r="AM226"/>
  <c r="AL226"/>
  <c r="AK226"/>
  <c r="AJ226"/>
  <c r="AI226"/>
  <c r="AH226"/>
  <c r="AF226"/>
  <c r="AN226"/>
  <c r="AG226"/>
  <c r="AE226"/>
  <c r="AD226"/>
  <c r="AA226"/>
  <c r="Z226"/>
  <c r="Y226"/>
  <c r="X226"/>
  <c r="W226"/>
  <c r="V226"/>
  <c r="U226"/>
  <c r="R226"/>
  <c r="N226"/>
  <c r="N223" s="1"/>
  <c r="M226"/>
  <c r="L226"/>
  <c r="K226"/>
  <c r="J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S223" s="1"/>
  <c r="R225"/>
  <c r="Q225"/>
  <c r="J225"/>
  <c r="J224" s="1"/>
  <c r="J223" s="1"/>
  <c r="E225"/>
  <c r="AM224"/>
  <c r="AL224"/>
  <c r="AK224"/>
  <c r="AJ224"/>
  <c r="AI224"/>
  <c r="AQ224" s="1"/>
  <c r="AH224"/>
  <c r="AF224" s="1"/>
  <c r="AG224"/>
  <c r="AO224"/>
  <c r="AN224"/>
  <c r="AA224"/>
  <c r="Z224"/>
  <c r="Y224"/>
  <c r="AC224" s="1"/>
  <c r="X224"/>
  <c r="W224"/>
  <c r="AE224"/>
  <c r="V224"/>
  <c r="U224"/>
  <c r="R224"/>
  <c r="N224"/>
  <c r="M224"/>
  <c r="M223" s="1"/>
  <c r="L224"/>
  <c r="L223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D223"/>
  <c r="AA223"/>
  <c r="Z223"/>
  <c r="Y223"/>
  <c r="X223"/>
  <c r="W223"/>
  <c r="AE223" s="1"/>
  <c r="V223"/>
  <c r="U223"/>
  <c r="R223"/>
  <c r="K223"/>
  <c r="AQ222"/>
  <c r="AP222"/>
  <c r="AO222"/>
  <c r="AF222"/>
  <c r="AN222"/>
  <c r="AE222"/>
  <c r="AD222"/>
  <c r="AC222"/>
  <c r="T222"/>
  <c r="I222" s="1"/>
  <c r="I221" s="1"/>
  <c r="E222"/>
  <c r="E221" s="1"/>
  <c r="E220" s="1"/>
  <c r="AP221"/>
  <c r="AI221"/>
  <c r="AH221"/>
  <c r="AG221"/>
  <c r="AG220" s="1"/>
  <c r="AO220" s="1"/>
  <c r="AC221"/>
  <c r="W221"/>
  <c r="W220" s="1"/>
  <c r="AE221"/>
  <c r="V221"/>
  <c r="AD221"/>
  <c r="U221"/>
  <c r="U220"/>
  <c r="AC220" s="1"/>
  <c r="H221"/>
  <c r="H220"/>
  <c r="G221"/>
  <c r="G220" s="1"/>
  <c r="F221"/>
  <c r="AH220"/>
  <c r="AP220"/>
  <c r="AE220"/>
  <c r="I220"/>
  <c r="AQ219"/>
  <c r="AP219"/>
  <c r="AO219"/>
  <c r="AF219"/>
  <c r="AN219" s="1"/>
  <c r="AE219"/>
  <c r="AD219"/>
  <c r="AC219"/>
  <c r="AB219"/>
  <c r="T219"/>
  <c r="S219"/>
  <c r="S218" s="1"/>
  <c r="S217"/>
  <c r="R219"/>
  <c r="R218"/>
  <c r="R217" s="1"/>
  <c r="Q219"/>
  <c r="J219"/>
  <c r="J218"/>
  <c r="J217" s="1"/>
  <c r="E219"/>
  <c r="AM218"/>
  <c r="AL218"/>
  <c r="AL217" s="1"/>
  <c r="AK218"/>
  <c r="AK217" s="1"/>
  <c r="AJ218"/>
  <c r="AJ217" s="1"/>
  <c r="AI218"/>
  <c r="AQ218"/>
  <c r="AH218"/>
  <c r="AG218"/>
  <c r="AG217"/>
  <c r="AA218"/>
  <c r="AA217" s="1"/>
  <c r="Z218"/>
  <c r="Z217"/>
  <c r="Y218"/>
  <c r="Y217"/>
  <c r="X218"/>
  <c r="W218"/>
  <c r="V218"/>
  <c r="AD218" s="1"/>
  <c r="U218"/>
  <c r="U217" s="1"/>
  <c r="AC217" s="1"/>
  <c r="T218"/>
  <c r="AB218"/>
  <c r="N218"/>
  <c r="N217"/>
  <c r="M218"/>
  <c r="M217"/>
  <c r="L218"/>
  <c r="L217"/>
  <c r="K218"/>
  <c r="I218"/>
  <c r="I217" s="1"/>
  <c r="H218"/>
  <c r="H217" s="1"/>
  <c r="G218"/>
  <c r="F218"/>
  <c r="E218"/>
  <c r="E217" s="1"/>
  <c r="AM217"/>
  <c r="AI217"/>
  <c r="AQ217" s="1"/>
  <c r="X217"/>
  <c r="T217"/>
  <c r="AB217" s="1"/>
  <c r="K217"/>
  <c r="G217"/>
  <c r="AQ216"/>
  <c r="AP216"/>
  <c r="AO216"/>
  <c r="AF216"/>
  <c r="AN216" s="1"/>
  <c r="AE216"/>
  <c r="AD216"/>
  <c r="AC216"/>
  <c r="T216"/>
  <c r="AB216"/>
  <c r="S216"/>
  <c r="R216"/>
  <c r="R215" s="1"/>
  <c r="Q216"/>
  <c r="Q215"/>
  <c r="J216"/>
  <c r="E216"/>
  <c r="AM215"/>
  <c r="AM214"/>
  <c r="AL215"/>
  <c r="AK215"/>
  <c r="AK214" s="1"/>
  <c r="AJ215"/>
  <c r="AJ214"/>
  <c r="AI215"/>
  <c r="AI214"/>
  <c r="AQ214" s="1"/>
  <c r="AH215"/>
  <c r="AG215"/>
  <c r="AE215"/>
  <c r="AA215"/>
  <c r="AA214"/>
  <c r="Z215"/>
  <c r="Y215"/>
  <c r="AC215" s="1"/>
  <c r="X215"/>
  <c r="X214" s="1"/>
  <c r="W215"/>
  <c r="V215"/>
  <c r="AD215"/>
  <c r="S215"/>
  <c r="S214"/>
  <c r="R214"/>
  <c r="N215"/>
  <c r="N214"/>
  <c r="M215"/>
  <c r="L215"/>
  <c r="L214" s="1"/>
  <c r="K215"/>
  <c r="K214"/>
  <c r="J215"/>
  <c r="J214"/>
  <c r="I215"/>
  <c r="H215"/>
  <c r="H214" s="1"/>
  <c r="G215"/>
  <c r="G214"/>
  <c r="F215"/>
  <c r="P215" s="1"/>
  <c r="AL214"/>
  <c r="AG214"/>
  <c r="Z214"/>
  <c r="V214"/>
  <c r="AD214" s="1"/>
  <c r="Q214"/>
  <c r="M214"/>
  <c r="I214"/>
  <c r="AQ213"/>
  <c r="AP213"/>
  <c r="AO213"/>
  <c r="AF213"/>
  <c r="AF212" s="1"/>
  <c r="AE213"/>
  <c r="AD213"/>
  <c r="AC213"/>
  <c r="T213"/>
  <c r="AB213" s="1"/>
  <c r="S213"/>
  <c r="S212"/>
  <c r="S211" s="1"/>
  <c r="R213"/>
  <c r="Q213"/>
  <c r="J213"/>
  <c r="J212" s="1"/>
  <c r="J211" s="1"/>
  <c r="E213"/>
  <c r="AM212"/>
  <c r="AM211" s="1"/>
  <c r="AL212"/>
  <c r="AL211"/>
  <c r="AK212"/>
  <c r="AK211"/>
  <c r="AJ212"/>
  <c r="AI212"/>
  <c r="AH212"/>
  <c r="AP212" s="1"/>
  <c r="AG212"/>
  <c r="AG211" s="1"/>
  <c r="AO211"/>
  <c r="AA212"/>
  <c r="AA211" s="1"/>
  <c r="Z212"/>
  <c r="Z211" s="1"/>
  <c r="Y212"/>
  <c r="Y211" s="1"/>
  <c r="X212"/>
  <c r="W212"/>
  <c r="AE212"/>
  <c r="V212"/>
  <c r="U212"/>
  <c r="U211"/>
  <c r="AC211" s="1"/>
  <c r="Q212"/>
  <c r="Q211" s="1"/>
  <c r="N212"/>
  <c r="N211" s="1"/>
  <c r="M212"/>
  <c r="M211" s="1"/>
  <c r="L212"/>
  <c r="L211" s="1"/>
  <c r="K212"/>
  <c r="I212"/>
  <c r="I211" s="1"/>
  <c r="H212"/>
  <c r="H211" s="1"/>
  <c r="G212"/>
  <c r="F212"/>
  <c r="AJ211"/>
  <c r="X211"/>
  <c r="W211"/>
  <c r="AE211"/>
  <c r="K211"/>
  <c r="G211"/>
  <c r="AQ210"/>
  <c r="AP210"/>
  <c r="AO210"/>
  <c r="AF210"/>
  <c r="AN210" s="1"/>
  <c r="AE210"/>
  <c r="AD210"/>
  <c r="AC210"/>
  <c r="T210"/>
  <c r="AB210"/>
  <c r="S210"/>
  <c r="R210"/>
  <c r="R209" s="1"/>
  <c r="R208" s="1"/>
  <c r="Q210"/>
  <c r="Q209"/>
  <c r="Q208" s="1"/>
  <c r="O210"/>
  <c r="O209" s="1"/>
  <c r="O208" s="1"/>
  <c r="J210"/>
  <c r="J209"/>
  <c r="J208" s="1"/>
  <c r="E210"/>
  <c r="AQ209"/>
  <c r="AM209"/>
  <c r="AL209"/>
  <c r="AL208" s="1"/>
  <c r="AK209"/>
  <c r="AK208"/>
  <c r="AJ209"/>
  <c r="AJ208"/>
  <c r="AI209"/>
  <c r="AH209"/>
  <c r="AP209" s="1"/>
  <c r="AG209"/>
  <c r="AO209" s="1"/>
  <c r="AA209"/>
  <c r="Z209"/>
  <c r="Z208" s="1"/>
  <c r="Y209"/>
  <c r="Y208"/>
  <c r="X209"/>
  <c r="X208"/>
  <c r="W209"/>
  <c r="AE209"/>
  <c r="V209"/>
  <c r="AD209"/>
  <c r="U209"/>
  <c r="AC209"/>
  <c r="T209"/>
  <c r="T208"/>
  <c r="AB208" s="1"/>
  <c r="S209"/>
  <c r="N209"/>
  <c r="N208" s="1"/>
  <c r="M209"/>
  <c r="M208" s="1"/>
  <c r="L209"/>
  <c r="L208" s="1"/>
  <c r="K209"/>
  <c r="K208" s="1"/>
  <c r="I209"/>
  <c r="I208"/>
  <c r="H209"/>
  <c r="H208"/>
  <c r="G209"/>
  <c r="E209"/>
  <c r="F209"/>
  <c r="F208" s="1"/>
  <c r="AM208"/>
  <c r="AI208"/>
  <c r="AA208"/>
  <c r="W208"/>
  <c r="AE208" s="1"/>
  <c r="V208"/>
  <c r="S208"/>
  <c r="G208"/>
  <c r="AQ207"/>
  <c r="AP207"/>
  <c r="AO207"/>
  <c r="AF207"/>
  <c r="AN207"/>
  <c r="AE207"/>
  <c r="AD207"/>
  <c r="AC207"/>
  <c r="T207"/>
  <c r="AB207" s="1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E206" s="1"/>
  <c r="F206"/>
  <c r="P206" s="1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E205" s="1"/>
  <c r="F205"/>
  <c r="P205" s="1"/>
  <c r="AQ204"/>
  <c r="AP204"/>
  <c r="AP203" s="1"/>
  <c r="AP202" s="1"/>
  <c r="AO204"/>
  <c r="AO203"/>
  <c r="AO202" s="1"/>
  <c r="AN204"/>
  <c r="AN203" s="1"/>
  <c r="AN202" s="1"/>
  <c r="AJ204"/>
  <c r="AF204"/>
  <c r="AE204"/>
  <c r="AD204"/>
  <c r="AD203" s="1"/>
  <c r="AD202"/>
  <c r="AC204"/>
  <c r="X204"/>
  <c r="X203" s="1"/>
  <c r="T204"/>
  <c r="T203" s="1"/>
  <c r="S204"/>
  <c r="S203" s="1"/>
  <c r="S202" s="1"/>
  <c r="R204"/>
  <c r="R203"/>
  <c r="R202" s="1"/>
  <c r="Q204"/>
  <c r="Q203" s="1"/>
  <c r="Q202"/>
  <c r="J204"/>
  <c r="J203"/>
  <c r="J202" s="1"/>
  <c r="E204"/>
  <c r="AQ203"/>
  <c r="AQ202" s="1"/>
  <c r="AM203"/>
  <c r="AM202" s="1"/>
  <c r="AL203"/>
  <c r="AK203"/>
  <c r="AK202" s="1"/>
  <c r="AJ203"/>
  <c r="AJ202" s="1"/>
  <c r="AI203"/>
  <c r="AH203"/>
  <c r="AH202" s="1"/>
  <c r="AG203"/>
  <c r="AG202" s="1"/>
  <c r="AF203"/>
  <c r="AF202" s="1"/>
  <c r="AE203"/>
  <c r="AC203"/>
  <c r="AC202"/>
  <c r="AA203"/>
  <c r="Z203"/>
  <c r="Y203"/>
  <c r="Y202"/>
  <c r="X202"/>
  <c r="W203"/>
  <c r="V203"/>
  <c r="V202" s="1"/>
  <c r="U203"/>
  <c r="U202"/>
  <c r="T202"/>
  <c r="N203"/>
  <c r="N202" s="1"/>
  <c r="M203"/>
  <c r="M202"/>
  <c r="L203"/>
  <c r="L202"/>
  <c r="K203"/>
  <c r="K202"/>
  <c r="I203"/>
  <c r="I202"/>
  <c r="H203"/>
  <c r="H202"/>
  <c r="G203"/>
  <c r="G202" s="1"/>
  <c r="F203"/>
  <c r="P203" s="1"/>
  <c r="AL202"/>
  <c r="AI202"/>
  <c r="AE202"/>
  <c r="AA202"/>
  <c r="Z202"/>
  <c r="W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J199" s="1"/>
  <c r="E201"/>
  <c r="E200"/>
  <c r="E199" s="1"/>
  <c r="AM200"/>
  <c r="AM199" s="1"/>
  <c r="AL200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/>
  <c r="W200"/>
  <c r="V200"/>
  <c r="U200"/>
  <c r="AC200" s="1"/>
  <c r="T200"/>
  <c r="T199" s="1"/>
  <c r="AB199" s="1"/>
  <c r="S200"/>
  <c r="R200"/>
  <c r="R199" s="1"/>
  <c r="Q200"/>
  <c r="Q199"/>
  <c r="N200"/>
  <c r="N199" s="1"/>
  <c r="M200"/>
  <c r="M199" s="1"/>
  <c r="L200"/>
  <c r="L199" s="1"/>
  <c r="K200"/>
  <c r="I200"/>
  <c r="I199"/>
  <c r="H200"/>
  <c r="H199"/>
  <c r="G200"/>
  <c r="F200"/>
  <c r="AL199"/>
  <c r="AA199"/>
  <c r="W199"/>
  <c r="AE199"/>
  <c r="S199"/>
  <c r="K199"/>
  <c r="G199"/>
  <c r="AQ198"/>
  <c r="AP198"/>
  <c r="AO198"/>
  <c r="AF198"/>
  <c r="AN198"/>
  <c r="AE198"/>
  <c r="AD198"/>
  <c r="AC198"/>
  <c r="T198"/>
  <c r="AB198" s="1"/>
  <c r="E198"/>
  <c r="E197" s="1"/>
  <c r="E196"/>
  <c r="AI197"/>
  <c r="AQ197"/>
  <c r="AH197"/>
  <c r="AP197"/>
  <c r="AG197"/>
  <c r="AO197"/>
  <c r="AF197"/>
  <c r="AF196"/>
  <c r="AN196" s="1"/>
  <c r="W197"/>
  <c r="V197"/>
  <c r="U197"/>
  <c r="AC197" s="1"/>
  <c r="I197"/>
  <c r="H197"/>
  <c r="H196" s="1"/>
  <c r="G197"/>
  <c r="F197"/>
  <c r="AO196"/>
  <c r="AI196"/>
  <c r="AQ196"/>
  <c r="AH196"/>
  <c r="AP196"/>
  <c r="AG196"/>
  <c r="U196"/>
  <c r="AC196" s="1"/>
  <c r="I196"/>
  <c r="G196"/>
  <c r="AQ195"/>
  <c r="AP195"/>
  <c r="AO195"/>
  <c r="AF195"/>
  <c r="AN195" s="1"/>
  <c r="AE195"/>
  <c r="AD195"/>
  <c r="AC195"/>
  <c r="T195"/>
  <c r="AB195"/>
  <c r="S195"/>
  <c r="R195"/>
  <c r="R194" s="1"/>
  <c r="R193"/>
  <c r="Q195"/>
  <c r="Q194"/>
  <c r="Q193" s="1"/>
  <c r="O195"/>
  <c r="O194" s="1"/>
  <c r="O193" s="1"/>
  <c r="J195"/>
  <c r="J194"/>
  <c r="J193" s="1"/>
  <c r="E195"/>
  <c r="AQ194"/>
  <c r="AM194"/>
  <c r="AL194"/>
  <c r="AL193" s="1"/>
  <c r="AK194"/>
  <c r="AK193"/>
  <c r="AJ194"/>
  <c r="AJ193"/>
  <c r="AI194"/>
  <c r="AH194"/>
  <c r="AG194"/>
  <c r="AA194"/>
  <c r="AA193" s="1"/>
  <c r="Z194"/>
  <c r="Y194"/>
  <c r="Y193" s="1"/>
  <c r="X194"/>
  <c r="X193" s="1"/>
  <c r="W194"/>
  <c r="V194"/>
  <c r="AD194" s="1"/>
  <c r="U194"/>
  <c r="S194"/>
  <c r="S193" s="1"/>
  <c r="N194"/>
  <c r="N193" s="1"/>
  <c r="M194"/>
  <c r="M193" s="1"/>
  <c r="L194"/>
  <c r="L193" s="1"/>
  <c r="K194"/>
  <c r="K193" s="1"/>
  <c r="I194"/>
  <c r="I193"/>
  <c r="H194"/>
  <c r="H193"/>
  <c r="E193" s="1"/>
  <c r="G194"/>
  <c r="E194"/>
  <c r="F194"/>
  <c r="F193" s="1"/>
  <c r="AM193"/>
  <c r="AI193"/>
  <c r="AH193"/>
  <c r="AP193" s="1"/>
  <c r="Z193"/>
  <c r="V193"/>
  <c r="AD193" s="1"/>
  <c r="G193"/>
  <c r="AQ192"/>
  <c r="AP192"/>
  <c r="AO192"/>
  <c r="AF192"/>
  <c r="AN192"/>
  <c r="AE192"/>
  <c r="AD192"/>
  <c r="AC192"/>
  <c r="T192"/>
  <c r="AB192" s="1"/>
  <c r="O192"/>
  <c r="O191" s="1"/>
  <c r="O190" s="1"/>
  <c r="J192"/>
  <c r="J191"/>
  <c r="J190" s="1"/>
  <c r="E192"/>
  <c r="AM191"/>
  <c r="AL191"/>
  <c r="AL190" s="1"/>
  <c r="AK191"/>
  <c r="AK190"/>
  <c r="AO190" s="1"/>
  <c r="AJ191"/>
  <c r="AJ190"/>
  <c r="AI191"/>
  <c r="AI190" s="1"/>
  <c r="AQ191"/>
  <c r="AH191"/>
  <c r="AP191"/>
  <c r="AG191"/>
  <c r="AF191" s="1"/>
  <c r="AO191"/>
  <c r="AN191"/>
  <c r="AA191"/>
  <c r="AA190" s="1"/>
  <c r="Z191"/>
  <c r="Y191"/>
  <c r="Y190" s="1"/>
  <c r="X191"/>
  <c r="X190" s="1"/>
  <c r="W191"/>
  <c r="V191"/>
  <c r="V190" s="1"/>
  <c r="AD191"/>
  <c r="U191"/>
  <c r="S191"/>
  <c r="R191"/>
  <c r="Q191"/>
  <c r="Q190"/>
  <c r="N191"/>
  <c r="M191"/>
  <c r="M190" s="1"/>
  <c r="L191"/>
  <c r="L190" s="1"/>
  <c r="K191"/>
  <c r="K190" s="1"/>
  <c r="I191"/>
  <c r="I190" s="1"/>
  <c r="H191"/>
  <c r="H190" s="1"/>
  <c r="G191"/>
  <c r="G190" s="1"/>
  <c r="F191"/>
  <c r="AM190"/>
  <c r="AQ190"/>
  <c r="AH190"/>
  <c r="AP190"/>
  <c r="Z190"/>
  <c r="AD190" s="1"/>
  <c r="S190"/>
  <c r="R190"/>
  <c r="N190"/>
  <c r="AQ189"/>
  <c r="AP189"/>
  <c r="AO189"/>
  <c r="AF189"/>
  <c r="AN189"/>
  <c r="AE189"/>
  <c r="AD189"/>
  <c r="AC189"/>
  <c r="T189"/>
  <c r="AB189" s="1"/>
  <c r="S189"/>
  <c r="R189"/>
  <c r="Q189"/>
  <c r="Q188"/>
  <c r="Q187" s="1"/>
  <c r="J189"/>
  <c r="J188" s="1"/>
  <c r="J187" s="1"/>
  <c r="E189"/>
  <c r="AM188"/>
  <c r="AM187"/>
  <c r="AL188"/>
  <c r="AL187"/>
  <c r="AK188"/>
  <c r="AJ188"/>
  <c r="AJ187" s="1"/>
  <c r="AI188"/>
  <c r="AH188"/>
  <c r="AH187" s="1"/>
  <c r="AP188"/>
  <c r="AG188"/>
  <c r="AO188"/>
  <c r="AF188"/>
  <c r="AN188"/>
  <c r="AD188"/>
  <c r="AA188"/>
  <c r="AA187"/>
  <c r="Z188"/>
  <c r="Y188"/>
  <c r="X188"/>
  <c r="X187"/>
  <c r="W188"/>
  <c r="AE188" s="1"/>
  <c r="W187"/>
  <c r="AE187" s="1"/>
  <c r="V188"/>
  <c r="U188"/>
  <c r="S188"/>
  <c r="S187"/>
  <c r="N188"/>
  <c r="M188"/>
  <c r="L188"/>
  <c r="L187"/>
  <c r="K188"/>
  <c r="K187"/>
  <c r="I188"/>
  <c r="H188"/>
  <c r="H187"/>
  <c r="G188"/>
  <c r="G187"/>
  <c r="F188"/>
  <c r="P188" s="1"/>
  <c r="AK187"/>
  <c r="AG187"/>
  <c r="AO187" s="1"/>
  <c r="Z187"/>
  <c r="V187"/>
  <c r="AD187" s="1"/>
  <c r="U187"/>
  <c r="N187"/>
  <c r="M187"/>
  <c r="I187"/>
  <c r="F187"/>
  <c r="S186"/>
  <c r="R186"/>
  <c r="R185"/>
  <c r="R184" s="1"/>
  <c r="Q186"/>
  <c r="Q185"/>
  <c r="Q184" s="1"/>
  <c r="J186"/>
  <c r="J185" s="1"/>
  <c r="J184" s="1"/>
  <c r="E186"/>
  <c r="AQ185"/>
  <c r="AQ184" s="1"/>
  <c r="AP185"/>
  <c r="AP184" s="1"/>
  <c r="AO185"/>
  <c r="AO184"/>
  <c r="AN185"/>
  <c r="AN184"/>
  <c r="AM185"/>
  <c r="AM184"/>
  <c r="AL185"/>
  <c r="AK185"/>
  <c r="AK184" s="1"/>
  <c r="AJ185"/>
  <c r="AJ184" s="1"/>
  <c r="AI185"/>
  <c r="AI184" s="1"/>
  <c r="AH185"/>
  <c r="AH184" s="1"/>
  <c r="AG185"/>
  <c r="AG184"/>
  <c r="AF185"/>
  <c r="AF184"/>
  <c r="AE185"/>
  <c r="AE184"/>
  <c r="AD185"/>
  <c r="AC185"/>
  <c r="AC184" s="1"/>
  <c r="AB185"/>
  <c r="AB184" s="1"/>
  <c r="AA185"/>
  <c r="AA184" s="1"/>
  <c r="Z185"/>
  <c r="Z184" s="1"/>
  <c r="Y185"/>
  <c r="Y184"/>
  <c r="X185"/>
  <c r="X184"/>
  <c r="W185"/>
  <c r="W184"/>
  <c r="V185"/>
  <c r="U185"/>
  <c r="U184" s="1"/>
  <c r="T185"/>
  <c r="T184" s="1"/>
  <c r="S185"/>
  <c r="S184" s="1"/>
  <c r="N185"/>
  <c r="M185"/>
  <c r="M184"/>
  <c r="L185"/>
  <c r="L184"/>
  <c r="K185"/>
  <c r="K184"/>
  <c r="I185"/>
  <c r="I184"/>
  <c r="H185"/>
  <c r="H184"/>
  <c r="G185"/>
  <c r="F185"/>
  <c r="P185" s="1"/>
  <c r="AL184"/>
  <c r="AD184"/>
  <c r="V184"/>
  <c r="N184"/>
  <c r="G184"/>
  <c r="AQ183"/>
  <c r="AP183"/>
  <c r="AO183"/>
  <c r="AF183"/>
  <c r="AN183" s="1"/>
  <c r="AE183"/>
  <c r="AD183"/>
  <c r="AC183"/>
  <c r="T183"/>
  <c r="AB183"/>
  <c r="S183"/>
  <c r="R183"/>
  <c r="R182" s="1"/>
  <c r="R180" s="1"/>
  <c r="Q183"/>
  <c r="Q182"/>
  <c r="J183"/>
  <c r="J182" s="1"/>
  <c r="J180" s="1"/>
  <c r="E183"/>
  <c r="AM182"/>
  <c r="AM180" s="1"/>
  <c r="AL182"/>
  <c r="AL180" s="1"/>
  <c r="AP180" s="1"/>
  <c r="AK182"/>
  <c r="AJ182"/>
  <c r="AJ180" s="1"/>
  <c r="AI182"/>
  <c r="AQ182" s="1"/>
  <c r="AI180"/>
  <c r="AQ180" s="1"/>
  <c r="AH182"/>
  <c r="AF182" s="1"/>
  <c r="AN182"/>
  <c r="AG182"/>
  <c r="AO182"/>
  <c r="AA182"/>
  <c r="Z182"/>
  <c r="AD182" s="1"/>
  <c r="Y182"/>
  <c r="X182"/>
  <c r="W182"/>
  <c r="AE182"/>
  <c r="V182"/>
  <c r="T182"/>
  <c r="AB182" s="1"/>
  <c r="U182"/>
  <c r="S182"/>
  <c r="N182"/>
  <c r="M182"/>
  <c r="L182"/>
  <c r="K182"/>
  <c r="K180"/>
  <c r="I182"/>
  <c r="I180" s="1"/>
  <c r="H182"/>
  <c r="H180" s="1"/>
  <c r="G182"/>
  <c r="G180" s="1"/>
  <c r="F182"/>
  <c r="P182" s="1"/>
  <c r="AQ181"/>
  <c r="AP181"/>
  <c r="AO181"/>
  <c r="AF181"/>
  <c r="AN181" s="1"/>
  <c r="AE181"/>
  <c r="AD181"/>
  <c r="AC181"/>
  <c r="T181"/>
  <c r="AB181"/>
  <c r="S181"/>
  <c r="S180"/>
  <c r="R181"/>
  <c r="Q181"/>
  <c r="J181"/>
  <c r="E181"/>
  <c r="AK180"/>
  <c r="AH180"/>
  <c r="AG180"/>
  <c r="AO180"/>
  <c r="AA180"/>
  <c r="Z180"/>
  <c r="Y180"/>
  <c r="X180"/>
  <c r="W180"/>
  <c r="AE180" s="1"/>
  <c r="V180"/>
  <c r="AD180" s="1"/>
  <c r="N180"/>
  <c r="M180"/>
  <c r="L180"/>
  <c r="F180"/>
  <c r="P180" s="1"/>
  <c r="AQ179"/>
  <c r="AP179"/>
  <c r="AO179"/>
  <c r="AF179"/>
  <c r="AN179" s="1"/>
  <c r="AE179"/>
  <c r="AD179"/>
  <c r="AC179"/>
  <c r="T179"/>
  <c r="AB179"/>
  <c r="E179"/>
  <c r="AI178"/>
  <c r="AQ178" s="1"/>
  <c r="AH178"/>
  <c r="AG178"/>
  <c r="W178"/>
  <c r="AE178"/>
  <c r="V178"/>
  <c r="V177" s="1"/>
  <c r="AD178"/>
  <c r="U178"/>
  <c r="T178"/>
  <c r="AB178" s="1"/>
  <c r="H178"/>
  <c r="G178"/>
  <c r="F178"/>
  <c r="AI177"/>
  <c r="AQ177" s="1"/>
  <c r="AG177"/>
  <c r="W177"/>
  <c r="AE177"/>
  <c r="AD177"/>
  <c r="U177"/>
  <c r="T177"/>
  <c r="AB177" s="1"/>
  <c r="H177"/>
  <c r="G177"/>
  <c r="F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M172" s="1"/>
  <c r="AL175"/>
  <c r="AK175"/>
  <c r="AJ175"/>
  <c r="AI175"/>
  <c r="AQ175" s="1"/>
  <c r="AH175"/>
  <c r="AP175" s="1"/>
  <c r="AG175"/>
  <c r="AC175"/>
  <c r="AA175"/>
  <c r="Z175"/>
  <c r="Y175"/>
  <c r="X175"/>
  <c r="W175"/>
  <c r="AE175"/>
  <c r="V175"/>
  <c r="AD175"/>
  <c r="U175"/>
  <c r="N175"/>
  <c r="N172" s="1"/>
  <c r="M175"/>
  <c r="L175"/>
  <c r="K175"/>
  <c r="J175"/>
  <c r="I175"/>
  <c r="H175"/>
  <c r="H172" s="1"/>
  <c r="G175"/>
  <c r="F175"/>
  <c r="AQ174"/>
  <c r="AP174"/>
  <c r="AO174"/>
  <c r="AF174"/>
  <c r="AE174"/>
  <c r="AD174"/>
  <c r="AC174"/>
  <c r="T174"/>
  <c r="S174"/>
  <c r="S173" s="1"/>
  <c r="S172"/>
  <c r="R174"/>
  <c r="O174"/>
  <c r="O173" s="1"/>
  <c r="Q174"/>
  <c r="J174"/>
  <c r="J173" s="1"/>
  <c r="E174"/>
  <c r="AP173"/>
  <c r="AM173"/>
  <c r="AL173"/>
  <c r="AK173"/>
  <c r="AK172" s="1"/>
  <c r="AJ173"/>
  <c r="AJ172" s="1"/>
  <c r="AI173"/>
  <c r="AQ173"/>
  <c r="AH173"/>
  <c r="AG173"/>
  <c r="AD173"/>
  <c r="AA173"/>
  <c r="AA172"/>
  <c r="AE172" s="1"/>
  <c r="Z173"/>
  <c r="Y173"/>
  <c r="X173"/>
  <c r="X172" s="1"/>
  <c r="W173"/>
  <c r="AE173"/>
  <c r="V173"/>
  <c r="U173"/>
  <c r="U172" s="1"/>
  <c r="Q173"/>
  <c r="N173"/>
  <c r="M173"/>
  <c r="M172" s="1"/>
  <c r="L173"/>
  <c r="K173"/>
  <c r="K172"/>
  <c r="I173"/>
  <c r="I172"/>
  <c r="H173"/>
  <c r="G173"/>
  <c r="G172" s="1"/>
  <c r="F173"/>
  <c r="L172"/>
  <c r="AQ171"/>
  <c r="AP171"/>
  <c r="AO171"/>
  <c r="AF171"/>
  <c r="AN171"/>
  <c r="AE171"/>
  <c r="AD171"/>
  <c r="AC171"/>
  <c r="AB171"/>
  <c r="T171"/>
  <c r="T170" s="1"/>
  <c r="T167" s="1"/>
  <c r="S171"/>
  <c r="S170" s="1"/>
  <c r="R171"/>
  <c r="R170" s="1"/>
  <c r="R167" s="1"/>
  <c r="Q171"/>
  <c r="J171"/>
  <c r="J170"/>
  <c r="J167" s="1"/>
  <c r="E171"/>
  <c r="AM170"/>
  <c r="AL170"/>
  <c r="AL167" s="1"/>
  <c r="AK170"/>
  <c r="AK167" s="1"/>
  <c r="AJ170"/>
  <c r="AJ167" s="1"/>
  <c r="AI170"/>
  <c r="AQ170"/>
  <c r="AH170"/>
  <c r="AP170"/>
  <c r="AG170"/>
  <c r="AG167"/>
  <c r="AA170"/>
  <c r="AA167" s="1"/>
  <c r="Z170"/>
  <c r="Z167"/>
  <c r="Y170"/>
  <c r="Y167"/>
  <c r="X170"/>
  <c r="W170"/>
  <c r="V170"/>
  <c r="AD170" s="1"/>
  <c r="U170"/>
  <c r="U167" s="1"/>
  <c r="AC167" s="1"/>
  <c r="N170"/>
  <c r="N167"/>
  <c r="M170"/>
  <c r="L170"/>
  <c r="L167" s="1"/>
  <c r="K170"/>
  <c r="K167" s="1"/>
  <c r="I170"/>
  <c r="I167"/>
  <c r="H170"/>
  <c r="G170"/>
  <c r="E170" s="1"/>
  <c r="F170"/>
  <c r="F167"/>
  <c r="P167" s="1"/>
  <c r="AQ169"/>
  <c r="AP169"/>
  <c r="AO169"/>
  <c r="AN169"/>
  <c r="AF169"/>
  <c r="AE169"/>
  <c r="AD169"/>
  <c r="AC169"/>
  <c r="T169"/>
  <c r="AB169" s="1"/>
  <c r="S169"/>
  <c r="S168"/>
  <c r="R169"/>
  <c r="R168"/>
  <c r="Q169"/>
  <c r="J169"/>
  <c r="J168" s="1"/>
  <c r="E169"/>
  <c r="E168" s="1"/>
  <c r="AM168"/>
  <c r="AL168"/>
  <c r="AK168"/>
  <c r="AJ168"/>
  <c r="AI168"/>
  <c r="AQ168"/>
  <c r="AH168"/>
  <c r="AP168"/>
  <c r="AG168"/>
  <c r="AO168"/>
  <c r="AF168"/>
  <c r="AN168"/>
  <c r="AA168"/>
  <c r="Z168"/>
  <c r="Y168"/>
  <c r="X168"/>
  <c r="X167" s="1"/>
  <c r="W168"/>
  <c r="AE168" s="1"/>
  <c r="V168"/>
  <c r="AD168" s="1"/>
  <c r="U168"/>
  <c r="AC168" s="1"/>
  <c r="T168"/>
  <c r="AB168" s="1"/>
  <c r="Q168"/>
  <c r="N168"/>
  <c r="M168"/>
  <c r="M167" s="1"/>
  <c r="L168"/>
  <c r="K168"/>
  <c r="I168"/>
  <c r="H168"/>
  <c r="H167" s="1"/>
  <c r="G168"/>
  <c r="F168"/>
  <c r="AM167"/>
  <c r="AQ167" s="1"/>
  <c r="AI167"/>
  <c r="W167"/>
  <c r="AE167" s="1"/>
  <c r="S167"/>
  <c r="G167"/>
  <c r="AQ166"/>
  <c r="AP166"/>
  <c r="AO166"/>
  <c r="AF166"/>
  <c r="AN166" s="1"/>
  <c r="AE166"/>
  <c r="AD166"/>
  <c r="AC166"/>
  <c r="T166"/>
  <c r="AB166" s="1"/>
  <c r="S166"/>
  <c r="R166"/>
  <c r="R165" s="1"/>
  <c r="R163" s="1"/>
  <c r="Q166"/>
  <c r="Q165" s="1"/>
  <c r="J166"/>
  <c r="J165" s="1"/>
  <c r="E166"/>
  <c r="AM165"/>
  <c r="AM163" s="1"/>
  <c r="AL165"/>
  <c r="AK165"/>
  <c r="AJ165"/>
  <c r="AI165"/>
  <c r="AQ165" s="1"/>
  <c r="AH165"/>
  <c r="AP165"/>
  <c r="AG165"/>
  <c r="AF165" s="1"/>
  <c r="AO165"/>
  <c r="AN165"/>
  <c r="AA165"/>
  <c r="AA163"/>
  <c r="Z165"/>
  <c r="Y165"/>
  <c r="Y163" s="1"/>
  <c r="X165"/>
  <c r="X163"/>
  <c r="W165"/>
  <c r="V165"/>
  <c r="U165"/>
  <c r="S165"/>
  <c r="N165"/>
  <c r="M165"/>
  <c r="L165"/>
  <c r="K165"/>
  <c r="I165"/>
  <c r="H165"/>
  <c r="H163"/>
  <c r="G165"/>
  <c r="F165"/>
  <c r="AQ164"/>
  <c r="AP164"/>
  <c r="AO164"/>
  <c r="AF164"/>
  <c r="AN164"/>
  <c r="AE164"/>
  <c r="AD164"/>
  <c r="AC164"/>
  <c r="AB164"/>
  <c r="T164"/>
  <c r="S164"/>
  <c r="S163" s="1"/>
  <c r="R164"/>
  <c r="Q164"/>
  <c r="Q163" s="1"/>
  <c r="J164"/>
  <c r="J163"/>
  <c r="E164"/>
  <c r="AL163"/>
  <c r="AK163"/>
  <c r="AJ163"/>
  <c r="AH163"/>
  <c r="AP163" s="1"/>
  <c r="AG163"/>
  <c r="Z163"/>
  <c r="U163"/>
  <c r="AC163" s="1"/>
  <c r="N163"/>
  <c r="M163"/>
  <c r="L163"/>
  <c r="K163"/>
  <c r="I163"/>
  <c r="G163"/>
  <c r="AQ162"/>
  <c r="AP162"/>
  <c r="AO162"/>
  <c r="AF162"/>
  <c r="AE162"/>
  <c r="AD162"/>
  <c r="AC162"/>
  <c r="T162"/>
  <c r="E162"/>
  <c r="AI161"/>
  <c r="AH161"/>
  <c r="AG161"/>
  <c r="W161"/>
  <c r="V161"/>
  <c r="U161"/>
  <c r="U160"/>
  <c r="AC160" s="1"/>
  <c r="H161"/>
  <c r="H160" s="1"/>
  <c r="G161"/>
  <c r="F161"/>
  <c r="E161"/>
  <c r="E160" s="1"/>
  <c r="G160"/>
  <c r="AQ159"/>
  <c r="AP159"/>
  <c r="AO159"/>
  <c r="AF159"/>
  <c r="AN159"/>
  <c r="AE159"/>
  <c r="AD159"/>
  <c r="AC159"/>
  <c r="T159"/>
  <c r="AB159" s="1"/>
  <c r="E159"/>
  <c r="AI158"/>
  <c r="AQ158"/>
  <c r="AH158"/>
  <c r="AP158"/>
  <c r="AG158"/>
  <c r="AG157"/>
  <c r="AE158"/>
  <c r="AD158"/>
  <c r="U158"/>
  <c r="AC158" s="1"/>
  <c r="T158"/>
  <c r="AB158" s="1"/>
  <c r="H158"/>
  <c r="F158"/>
  <c r="P158" s="1"/>
  <c r="AI157"/>
  <c r="AQ157" s="1"/>
  <c r="AH157"/>
  <c r="AP157" s="1"/>
  <c r="AE157"/>
  <c r="AD157"/>
  <c r="U157"/>
  <c r="H157"/>
  <c r="AQ156"/>
  <c r="AP156"/>
  <c r="AO156"/>
  <c r="AF156"/>
  <c r="AN156"/>
  <c r="AE156"/>
  <c r="AD156"/>
  <c r="AC156"/>
  <c r="AB156"/>
  <c r="T156"/>
  <c r="S156"/>
  <c r="S155" s="1"/>
  <c r="R156"/>
  <c r="R155"/>
  <c r="Q156"/>
  <c r="Q155"/>
  <c r="J156"/>
  <c r="J155"/>
  <c r="E156"/>
  <c r="AQ155"/>
  <c r="AM155"/>
  <c r="AL155"/>
  <c r="AL153" s="1"/>
  <c r="AK155"/>
  <c r="AJ155"/>
  <c r="AJ153" s="1"/>
  <c r="AI155"/>
  <c r="AH155"/>
  <c r="AP155" s="1"/>
  <c r="AG155"/>
  <c r="AA155"/>
  <c r="AA153" s="1"/>
  <c r="Z155"/>
  <c r="Y155"/>
  <c r="Y153" s="1"/>
  <c r="X155"/>
  <c r="X153" s="1"/>
  <c r="W155"/>
  <c r="V155"/>
  <c r="AD155"/>
  <c r="U155"/>
  <c r="T155" s="1"/>
  <c r="AC155"/>
  <c r="S153"/>
  <c r="N155"/>
  <c r="M155"/>
  <c r="M153" s="1"/>
  <c r="L155"/>
  <c r="K155"/>
  <c r="K153" s="1"/>
  <c r="I155"/>
  <c r="H155"/>
  <c r="H153" s="1"/>
  <c r="G155"/>
  <c r="G153" s="1"/>
  <c r="F155"/>
  <c r="AQ154"/>
  <c r="AP154"/>
  <c r="AO154"/>
  <c r="AF154"/>
  <c r="AN154"/>
  <c r="AE154"/>
  <c r="AD154"/>
  <c r="AC154"/>
  <c r="AB154"/>
  <c r="T154"/>
  <c r="S154"/>
  <c r="R154"/>
  <c r="Q154"/>
  <c r="O154" s="1"/>
  <c r="O153" s="1"/>
  <c r="J154"/>
  <c r="J153"/>
  <c r="E154"/>
  <c r="AM153"/>
  <c r="AK153"/>
  <c r="AI153"/>
  <c r="AH153"/>
  <c r="AP153" s="1"/>
  <c r="Z153"/>
  <c r="V153"/>
  <c r="AD153" s="1"/>
  <c r="U153"/>
  <c r="N153"/>
  <c r="L153"/>
  <c r="I153"/>
  <c r="F153"/>
  <c r="AQ152"/>
  <c r="AP152"/>
  <c r="AO152"/>
  <c r="AF152"/>
  <c r="AN152" s="1"/>
  <c r="AE152"/>
  <c r="AD152"/>
  <c r="AC152"/>
  <c r="T152"/>
  <c r="AB152" s="1"/>
  <c r="S152"/>
  <c r="R152"/>
  <c r="R151" s="1"/>
  <c r="Q152"/>
  <c r="J152"/>
  <c r="J151"/>
  <c r="E152"/>
  <c r="AQ151"/>
  <c r="AM151"/>
  <c r="AM150"/>
  <c r="AL151"/>
  <c r="AK151"/>
  <c r="AK150" s="1"/>
  <c r="AJ151"/>
  <c r="AJ150" s="1"/>
  <c r="AI151"/>
  <c r="AI150" s="1"/>
  <c r="AQ150"/>
  <c r="AH151"/>
  <c r="AP151"/>
  <c r="AG151"/>
  <c r="AO151"/>
  <c r="AF151"/>
  <c r="AN151"/>
  <c r="AA151"/>
  <c r="AA150"/>
  <c r="Z151"/>
  <c r="Z150" s="1"/>
  <c r="Y151"/>
  <c r="Y150" s="1"/>
  <c r="X151"/>
  <c r="X150"/>
  <c r="W151"/>
  <c r="AB151"/>
  <c r="V151"/>
  <c r="AD151"/>
  <c r="U151"/>
  <c r="T151" s="1"/>
  <c r="AC151"/>
  <c r="S151"/>
  <c r="S150"/>
  <c r="N151"/>
  <c r="M151"/>
  <c r="M150" s="1"/>
  <c r="L151"/>
  <c r="L150" s="1"/>
  <c r="K151"/>
  <c r="K150"/>
  <c r="I151"/>
  <c r="I150" s="1"/>
  <c r="H151"/>
  <c r="H150" s="1"/>
  <c r="G151"/>
  <c r="E151" s="1"/>
  <c r="F151"/>
  <c r="AL150"/>
  <c r="AH150"/>
  <c r="AP150"/>
  <c r="V150"/>
  <c r="AD150"/>
  <c r="R150"/>
  <c r="N150"/>
  <c r="J150"/>
  <c r="F150"/>
  <c r="AQ149"/>
  <c r="AP149"/>
  <c r="AO149"/>
  <c r="AN149"/>
  <c r="AE149"/>
  <c r="AD149"/>
  <c r="AC149"/>
  <c r="AB149"/>
  <c r="E149"/>
  <c r="AI148"/>
  <c r="AH148"/>
  <c r="AP148" s="1"/>
  <c r="AG148"/>
  <c r="AF148"/>
  <c r="AD148"/>
  <c r="W148"/>
  <c r="V148"/>
  <c r="U148"/>
  <c r="AC148"/>
  <c r="T148"/>
  <c r="AB148" s="1"/>
  <c r="H148"/>
  <c r="H147" s="1"/>
  <c r="G148"/>
  <c r="F148"/>
  <c r="E148"/>
  <c r="AH147"/>
  <c r="AP147" s="1"/>
  <c r="AD147"/>
  <c r="V147"/>
  <c r="U147"/>
  <c r="AC147" s="1"/>
  <c r="T147"/>
  <c r="AB147" s="1"/>
  <c r="G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 s="1"/>
  <c r="Q144"/>
  <c r="O146"/>
  <c r="O145"/>
  <c r="O144" s="1"/>
  <c r="J146"/>
  <c r="J145"/>
  <c r="J144" s="1"/>
  <c r="E146"/>
  <c r="AQ145"/>
  <c r="AM145"/>
  <c r="AL145"/>
  <c r="AL144" s="1"/>
  <c r="AK145"/>
  <c r="AK144"/>
  <c r="AJ145"/>
  <c r="AJ144"/>
  <c r="AI145"/>
  <c r="AH145"/>
  <c r="AG145"/>
  <c r="AO145"/>
  <c r="AA145"/>
  <c r="AA144" s="1"/>
  <c r="Z145"/>
  <c r="Z144" s="1"/>
  <c r="Y145"/>
  <c r="Y144" s="1"/>
  <c r="X145"/>
  <c r="X144"/>
  <c r="W145"/>
  <c r="V145"/>
  <c r="AD145" s="1"/>
  <c r="U145"/>
  <c r="S145"/>
  <c r="S144" s="1"/>
  <c r="N145"/>
  <c r="M145"/>
  <c r="M144"/>
  <c r="L145"/>
  <c r="L144" s="1"/>
  <c r="K145"/>
  <c r="K144" s="1"/>
  <c r="I145"/>
  <c r="I144"/>
  <c r="H145"/>
  <c r="H144"/>
  <c r="G145"/>
  <c r="E145"/>
  <c r="F145"/>
  <c r="AM144"/>
  <c r="AI144"/>
  <c r="AQ144" s="1"/>
  <c r="W144"/>
  <c r="AE144" s="1"/>
  <c r="V144"/>
  <c r="AD144" s="1"/>
  <c r="N144"/>
  <c r="G144"/>
  <c r="F144"/>
  <c r="AQ143"/>
  <c r="AP143"/>
  <c r="AO143"/>
  <c r="AF143"/>
  <c r="AF142" s="1"/>
  <c r="AN143"/>
  <c r="AE143"/>
  <c r="AD143"/>
  <c r="AC143"/>
  <c r="T143"/>
  <c r="T142" s="1"/>
  <c r="S143"/>
  <c r="R143"/>
  <c r="O143" s="1"/>
  <c r="O142" s="1"/>
  <c r="O141" s="1"/>
  <c r="Q143"/>
  <c r="Q142"/>
  <c r="Q141" s="1"/>
  <c r="J143"/>
  <c r="J142" s="1"/>
  <c r="J141" s="1"/>
  <c r="E143"/>
  <c r="E142" s="1"/>
  <c r="E141"/>
  <c r="AM142"/>
  <c r="AM141"/>
  <c r="AL142"/>
  <c r="AL141"/>
  <c r="AK142"/>
  <c r="AK141" s="1"/>
  <c r="AJ142"/>
  <c r="AJ141" s="1"/>
  <c r="AI142"/>
  <c r="AI141"/>
  <c r="AH142"/>
  <c r="AP142"/>
  <c r="AG142"/>
  <c r="AD142"/>
  <c r="AA142"/>
  <c r="AA141"/>
  <c r="Z142"/>
  <c r="Y142"/>
  <c r="Y141" s="1"/>
  <c r="X142"/>
  <c r="X141"/>
  <c r="W142"/>
  <c r="AE142" s="1"/>
  <c r="W141"/>
  <c r="AE141" s="1"/>
  <c r="V142"/>
  <c r="V141" s="1"/>
  <c r="U142"/>
  <c r="S142"/>
  <c r="S141"/>
  <c r="R142"/>
  <c r="R141" s="1"/>
  <c r="N142"/>
  <c r="N141" s="1"/>
  <c r="M142"/>
  <c r="L142"/>
  <c r="L141" s="1"/>
  <c r="K142"/>
  <c r="K141"/>
  <c r="I142"/>
  <c r="H142"/>
  <c r="H141"/>
  <c r="G142"/>
  <c r="G141" s="1"/>
  <c r="F142"/>
  <c r="AH141"/>
  <c r="AP141" s="1"/>
  <c r="Z141"/>
  <c r="AD141" s="1"/>
  <c r="M141"/>
  <c r="I141"/>
  <c r="AQ140"/>
  <c r="AP140"/>
  <c r="AO140"/>
  <c r="AF140"/>
  <c r="AN140" s="1"/>
  <c r="AE140"/>
  <c r="AD140"/>
  <c r="AC140"/>
  <c r="T140"/>
  <c r="AB140" s="1"/>
  <c r="S140"/>
  <c r="S139"/>
  <c r="S138"/>
  <c r="R140"/>
  <c r="Q140"/>
  <c r="O140" s="1"/>
  <c r="O139" s="1"/>
  <c r="O138" s="1"/>
  <c r="J140"/>
  <c r="J139" s="1"/>
  <c r="E140"/>
  <c r="AM139"/>
  <c r="AM138"/>
  <c r="AL139"/>
  <c r="AL138" s="1"/>
  <c r="AK139"/>
  <c r="AK138" s="1"/>
  <c r="AO138" s="1"/>
  <c r="AJ139"/>
  <c r="AI139"/>
  <c r="AH139"/>
  <c r="AP139" s="1"/>
  <c r="AH138"/>
  <c r="AP138" s="1"/>
  <c r="AG139"/>
  <c r="AF139"/>
  <c r="AN139"/>
  <c r="AA139"/>
  <c r="AA138"/>
  <c r="Z139"/>
  <c r="Y139"/>
  <c r="X139"/>
  <c r="X138" s="1"/>
  <c r="W139"/>
  <c r="AE139" s="1"/>
  <c r="V139"/>
  <c r="U139"/>
  <c r="R139"/>
  <c r="R138" s="1"/>
  <c r="Q139"/>
  <c r="Q138" s="1"/>
  <c r="N139"/>
  <c r="N138"/>
  <c r="M139"/>
  <c r="L139"/>
  <c r="L138" s="1"/>
  <c r="K139"/>
  <c r="K138"/>
  <c r="J138"/>
  <c r="I139"/>
  <c r="I138" s="1"/>
  <c r="H139"/>
  <c r="H138" s="1"/>
  <c r="H132" s="1"/>
  <c r="G139"/>
  <c r="G138"/>
  <c r="F139"/>
  <c r="AJ138"/>
  <c r="Y138"/>
  <c r="V138"/>
  <c r="M138"/>
  <c r="S137"/>
  <c r="S136" s="1"/>
  <c r="R137"/>
  <c r="Q137"/>
  <c r="Q136" s="1"/>
  <c r="J137"/>
  <c r="E137"/>
  <c r="E136" s="1"/>
  <c r="AQ136"/>
  <c r="AP136"/>
  <c r="AO136"/>
  <c r="AN136"/>
  <c r="AM136"/>
  <c r="AL136"/>
  <c r="AK136"/>
  <c r="AJ136"/>
  <c r="AI136"/>
  <c r="AH136"/>
  <c r="AG136"/>
  <c r="AF136"/>
  <c r="AE136"/>
  <c r="AD136"/>
  <c r="AC136"/>
  <c r="AC133" s="1"/>
  <c r="AB136"/>
  <c r="AA136"/>
  <c r="Z136"/>
  <c r="Y136"/>
  <c r="X136"/>
  <c r="W136"/>
  <c r="V136"/>
  <c r="U136"/>
  <c r="U133" s="1"/>
  <c r="T136"/>
  <c r="R136"/>
  <c r="R133" s="1"/>
  <c r="N136"/>
  <c r="M136"/>
  <c r="M133" s="1"/>
  <c r="L136"/>
  <c r="K136"/>
  <c r="J136"/>
  <c r="I136"/>
  <c r="H136"/>
  <c r="G136"/>
  <c r="F136"/>
  <c r="P136" s="1"/>
  <c r="AQ135"/>
  <c r="AP135"/>
  <c r="AO135"/>
  <c r="AN135"/>
  <c r="AE135"/>
  <c r="AD135"/>
  <c r="AC135"/>
  <c r="AB135"/>
  <c r="S135"/>
  <c r="S134"/>
  <c r="S133" s="1"/>
  <c r="R135"/>
  <c r="Q135"/>
  <c r="O135" s="1"/>
  <c r="O134" s="1"/>
  <c r="J135"/>
  <c r="E135"/>
  <c r="E134" s="1"/>
  <c r="E133" s="1"/>
  <c r="AM134"/>
  <c r="AL134"/>
  <c r="AK134"/>
  <c r="AK133" s="1"/>
  <c r="AJ134"/>
  <c r="AJ133"/>
  <c r="AI134"/>
  <c r="AQ134"/>
  <c r="AQ133" s="1"/>
  <c r="AH134"/>
  <c r="AG134"/>
  <c r="AF134"/>
  <c r="AA134"/>
  <c r="AA133" s="1"/>
  <c r="Z134"/>
  <c r="Z133" s="1"/>
  <c r="Y134"/>
  <c r="AC134" s="1"/>
  <c r="X134"/>
  <c r="W134"/>
  <c r="V134"/>
  <c r="V133" s="1"/>
  <c r="U134"/>
  <c r="T134"/>
  <c r="AB134" s="1"/>
  <c r="AB133"/>
  <c r="R134"/>
  <c r="Q134"/>
  <c r="Q133" s="1"/>
  <c r="N134"/>
  <c r="N133"/>
  <c r="M134"/>
  <c r="L134"/>
  <c r="L133"/>
  <c r="K134"/>
  <c r="J134"/>
  <c r="J133" s="1"/>
  <c r="I134"/>
  <c r="H134"/>
  <c r="H133" s="1"/>
  <c r="G134"/>
  <c r="F134"/>
  <c r="AM133"/>
  <c r="AI133"/>
  <c r="AQ132"/>
  <c r="AP132"/>
  <c r="AO132"/>
  <c r="AF132"/>
  <c r="AN132" s="1"/>
  <c r="AE132"/>
  <c r="AD132"/>
  <c r="AC132"/>
  <c r="T132"/>
  <c r="AB132" s="1"/>
  <c r="S132"/>
  <c r="Q132"/>
  <c r="Q131" s="1"/>
  <c r="J132"/>
  <c r="J131" s="1"/>
  <c r="H131"/>
  <c r="AM131"/>
  <c r="AL131"/>
  <c r="AK131"/>
  <c r="AJ131"/>
  <c r="AI131"/>
  <c r="AQ131" s="1"/>
  <c r="AH131"/>
  <c r="AP131"/>
  <c r="AG131"/>
  <c r="AF131"/>
  <c r="AN131" s="1"/>
  <c r="AA131"/>
  <c r="Z131"/>
  <c r="Y131"/>
  <c r="X131"/>
  <c r="W131"/>
  <c r="AE131" s="1"/>
  <c r="V131"/>
  <c r="AD131"/>
  <c r="U131"/>
  <c r="S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E130"/>
  <c r="O130" s="1"/>
  <c r="O129" s="1"/>
  <c r="AM129"/>
  <c r="AL129"/>
  <c r="AK129"/>
  <c r="AJ129"/>
  <c r="AI129"/>
  <c r="AQ129" s="1"/>
  <c r="AH129"/>
  <c r="AP129"/>
  <c r="AG129"/>
  <c r="AF129" s="1"/>
  <c r="AN129" s="1"/>
  <c r="AA129"/>
  <c r="Z129"/>
  <c r="Y129"/>
  <c r="X129"/>
  <c r="W129"/>
  <c r="AE129" s="1"/>
  <c r="V129"/>
  <c r="AD129" s="1"/>
  <c r="U129"/>
  <c r="AC129"/>
  <c r="R129"/>
  <c r="N129"/>
  <c r="N126" s="1"/>
  <c r="M129"/>
  <c r="L129"/>
  <c r="K129"/>
  <c r="J129"/>
  <c r="I129"/>
  <c r="H129"/>
  <c r="G129"/>
  <c r="F129"/>
  <c r="AQ128"/>
  <c r="AP128"/>
  <c r="AO128"/>
  <c r="AF128"/>
  <c r="AN128"/>
  <c r="AE128"/>
  <c r="AD128"/>
  <c r="AC128"/>
  <c r="AB128"/>
  <c r="T128"/>
  <c r="S128"/>
  <c r="S127" s="1"/>
  <c r="R128"/>
  <c r="Q128"/>
  <c r="O128" s="1"/>
  <c r="O127" s="1"/>
  <c r="J128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/>
  <c r="V127"/>
  <c r="AD127" s="1"/>
  <c r="U127"/>
  <c r="R127"/>
  <c r="R126" s="1"/>
  <c r="Q127"/>
  <c r="N127"/>
  <c r="M127"/>
  <c r="L127"/>
  <c r="K127"/>
  <c r="J127"/>
  <c r="J126"/>
  <c r="I127"/>
  <c r="H127"/>
  <c r="G127"/>
  <c r="F127"/>
  <c r="AM126"/>
  <c r="AL126"/>
  <c r="AK126"/>
  <c r="AJ126"/>
  <c r="AI126"/>
  <c r="AQ126" s="1"/>
  <c r="AH126"/>
  <c r="AP126" s="1"/>
  <c r="AG126"/>
  <c r="AO126" s="1"/>
  <c r="AF126"/>
  <c r="AN126" s="1"/>
  <c r="AA126"/>
  <c r="Z126"/>
  <c r="Y126"/>
  <c r="X126"/>
  <c r="W126"/>
  <c r="AE126" s="1"/>
  <c r="V126"/>
  <c r="U126"/>
  <c r="AC126" s="1"/>
  <c r="T126"/>
  <c r="AB126" s="1"/>
  <c r="K126"/>
  <c r="I126"/>
  <c r="AQ125"/>
  <c r="AP125"/>
  <c r="AO125"/>
  <c r="AF125"/>
  <c r="AN125" s="1"/>
  <c r="AE125"/>
  <c r="AD125"/>
  <c r="AC125"/>
  <c r="T125"/>
  <c r="AB125"/>
  <c r="S125"/>
  <c r="S124" s="1"/>
  <c r="S123" s="1"/>
  <c r="R125"/>
  <c r="R124"/>
  <c r="R123"/>
  <c r="Q125"/>
  <c r="O125" s="1"/>
  <c r="O124" s="1"/>
  <c r="O123" s="1"/>
  <c r="J125"/>
  <c r="J124"/>
  <c r="E125"/>
  <c r="AM124"/>
  <c r="AM123"/>
  <c r="AL124"/>
  <c r="AK124"/>
  <c r="AK123" s="1"/>
  <c r="AJ124"/>
  <c r="AI124"/>
  <c r="AQ124"/>
  <c r="AH124"/>
  <c r="AG124"/>
  <c r="AG123"/>
  <c r="AE124"/>
  <c r="AA124"/>
  <c r="Z124"/>
  <c r="Z123" s="1"/>
  <c r="Y124"/>
  <c r="Y123"/>
  <c r="X124"/>
  <c r="W124"/>
  <c r="W123" s="1"/>
  <c r="V124"/>
  <c r="AD124"/>
  <c r="U124"/>
  <c r="U123"/>
  <c r="T124"/>
  <c r="AB124" s="1"/>
  <c r="T123"/>
  <c r="Q124"/>
  <c r="Q123" s="1"/>
  <c r="N124"/>
  <c r="M124"/>
  <c r="M123"/>
  <c r="L124"/>
  <c r="L123"/>
  <c r="K124"/>
  <c r="K123"/>
  <c r="I124"/>
  <c r="I123"/>
  <c r="H124"/>
  <c r="G124"/>
  <c r="G123" s="1"/>
  <c r="F124"/>
  <c r="AJ123"/>
  <c r="AI123"/>
  <c r="AQ123" s="1"/>
  <c r="AH123"/>
  <c r="AA123"/>
  <c r="AE123"/>
  <c r="X123"/>
  <c r="V123"/>
  <c r="AD123" s="1"/>
  <c r="N123"/>
  <c r="J123"/>
  <c r="H123"/>
  <c r="AQ122"/>
  <c r="AP122"/>
  <c r="AO122"/>
  <c r="AF122"/>
  <c r="AN122"/>
  <c r="AE122"/>
  <c r="AD122"/>
  <c r="AC122"/>
  <c r="T122"/>
  <c r="AB122" s="1"/>
  <c r="E122"/>
  <c r="AQ121"/>
  <c r="AP121"/>
  <c r="AO121"/>
  <c r="AN121"/>
  <c r="AH121"/>
  <c r="AF121"/>
  <c r="AE121"/>
  <c r="AD121"/>
  <c r="V121"/>
  <c r="U121"/>
  <c r="AC121" s="1"/>
  <c r="H121"/>
  <c r="H118"/>
  <c r="G121"/>
  <c r="F121"/>
  <c r="AQ120"/>
  <c r="AP120"/>
  <c r="AO120"/>
  <c r="AF120"/>
  <c r="AN120"/>
  <c r="AE120"/>
  <c r="AD120"/>
  <c r="AC120"/>
  <c r="T120"/>
  <c r="AB120" s="1"/>
  <c r="S120"/>
  <c r="S119"/>
  <c r="S118"/>
  <c r="R120"/>
  <c r="R119" s="1"/>
  <c r="R118" s="1"/>
  <c r="Q120"/>
  <c r="J120"/>
  <c r="J119" s="1"/>
  <c r="J118" s="1"/>
  <c r="E120"/>
  <c r="AM119"/>
  <c r="AM118"/>
  <c r="AL119"/>
  <c r="AL118" s="1"/>
  <c r="AK119"/>
  <c r="AO119"/>
  <c r="AI119"/>
  <c r="AI118" s="1"/>
  <c r="AQ118"/>
  <c r="AH119"/>
  <c r="AF119"/>
  <c r="AE119"/>
  <c r="AC119"/>
  <c r="AA119"/>
  <c r="Z119"/>
  <c r="Z118"/>
  <c r="Y119"/>
  <c r="W119"/>
  <c r="V119"/>
  <c r="T119" s="1"/>
  <c r="V118"/>
  <c r="AD118" s="1"/>
  <c r="U119"/>
  <c r="Q119"/>
  <c r="Q118"/>
  <c r="N119"/>
  <c r="N118"/>
  <c r="M119"/>
  <c r="M118"/>
  <c r="L119"/>
  <c r="K119"/>
  <c r="K118" s="1"/>
  <c r="I119"/>
  <c r="H119"/>
  <c r="G119"/>
  <c r="F119"/>
  <c r="AP118"/>
  <c r="AK118"/>
  <c r="AH118"/>
  <c r="AF118" s="1"/>
  <c r="AA118"/>
  <c r="Y118"/>
  <c r="W118"/>
  <c r="L118"/>
  <c r="I118"/>
  <c r="G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N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/>
  <c r="J115"/>
  <c r="J114" s="1"/>
  <c r="J113"/>
  <c r="E115"/>
  <c r="AM114"/>
  <c r="AK114"/>
  <c r="AJ114" s="1"/>
  <c r="AJ113" s="1"/>
  <c r="AI114"/>
  <c r="AQ114" s="1"/>
  <c r="AH114"/>
  <c r="AP114"/>
  <c r="AF114"/>
  <c r="AA114"/>
  <c r="Z114"/>
  <c r="Z113" s="1"/>
  <c r="Y114"/>
  <c r="W114"/>
  <c r="AE114" s="1"/>
  <c r="V114"/>
  <c r="V113"/>
  <c r="T113" s="1"/>
  <c r="U114"/>
  <c r="AC114"/>
  <c r="R114"/>
  <c r="R113"/>
  <c r="N114"/>
  <c r="N113" s="1"/>
  <c r="M114"/>
  <c r="M113" s="1"/>
  <c r="L114"/>
  <c r="L113"/>
  <c r="K114"/>
  <c r="K113"/>
  <c r="I114"/>
  <c r="H114"/>
  <c r="E114" s="1"/>
  <c r="G114"/>
  <c r="F114"/>
  <c r="P114" s="1"/>
  <c r="AM113"/>
  <c r="AL113"/>
  <c r="AI113"/>
  <c r="AQ113" s="1"/>
  <c r="AE113"/>
  <c r="U113"/>
  <c r="AC113" s="1"/>
  <c r="Q113"/>
  <c r="I113"/>
  <c r="G113"/>
  <c r="AQ112"/>
  <c r="AP112"/>
  <c r="AO112"/>
  <c r="AF112"/>
  <c r="AN112"/>
  <c r="AE112"/>
  <c r="AD112"/>
  <c r="AC112"/>
  <c r="AB112"/>
  <c r="T112"/>
  <c r="O112"/>
  <c r="O111" s="1"/>
  <c r="J112"/>
  <c r="E112"/>
  <c r="AM111"/>
  <c r="AL111"/>
  <c r="AK111"/>
  <c r="AO111"/>
  <c r="AJ111"/>
  <c r="AI111"/>
  <c r="AQ111" s="1"/>
  <c r="AH111"/>
  <c r="AF111"/>
  <c r="AN111"/>
  <c r="AA111"/>
  <c r="Z111"/>
  <c r="Y111"/>
  <c r="AC111" s="1"/>
  <c r="X111"/>
  <c r="W111"/>
  <c r="T111"/>
  <c r="AB111"/>
  <c r="V111"/>
  <c r="AD111" s="1"/>
  <c r="U111"/>
  <c r="S111"/>
  <c r="R111"/>
  <c r="Q111"/>
  <c r="N111"/>
  <c r="M111"/>
  <c r="L111"/>
  <c r="K111"/>
  <c r="J111"/>
  <c r="I111"/>
  <c r="H111"/>
  <c r="G111"/>
  <c r="F111"/>
  <c r="P111" s="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E110"/>
  <c r="AM109"/>
  <c r="AM108" s="1"/>
  <c r="AL109"/>
  <c r="AL108"/>
  <c r="AK109"/>
  <c r="AJ109"/>
  <c r="AJ108" s="1"/>
  <c r="AI109"/>
  <c r="AH109"/>
  <c r="AP109"/>
  <c r="AG109"/>
  <c r="AF109" s="1"/>
  <c r="AO109"/>
  <c r="AD109"/>
  <c r="AA109"/>
  <c r="Z109"/>
  <c r="Y109"/>
  <c r="X109"/>
  <c r="W109"/>
  <c r="AE109" s="1"/>
  <c r="V109"/>
  <c r="U109"/>
  <c r="N109"/>
  <c r="N108" s="1"/>
  <c r="M109"/>
  <c r="L109"/>
  <c r="L108"/>
  <c r="K109"/>
  <c r="J108"/>
  <c r="I109"/>
  <c r="H109"/>
  <c r="H108" s="1"/>
  <c r="G109"/>
  <c r="G108"/>
  <c r="F109"/>
  <c r="AK108"/>
  <c r="AO108"/>
  <c r="AH108"/>
  <c r="AP108" s="1"/>
  <c r="AG108"/>
  <c r="AF108" s="1"/>
  <c r="AN108" s="1"/>
  <c r="AA108"/>
  <c r="Z108"/>
  <c r="Y108"/>
  <c r="X108"/>
  <c r="W108"/>
  <c r="AE108" s="1"/>
  <c r="V108"/>
  <c r="AD108" s="1"/>
  <c r="M108"/>
  <c r="K108"/>
  <c r="I108"/>
  <c r="S107"/>
  <c r="R107"/>
  <c r="R106"/>
  <c r="Q107"/>
  <c r="Q106" s="1"/>
  <c r="J107"/>
  <c r="J106"/>
  <c r="E107"/>
  <c r="O107" s="1"/>
  <c r="O106" s="1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S106"/>
  <c r="N106"/>
  <c r="M106"/>
  <c r="L106"/>
  <c r="K106"/>
  <c r="I106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S103" s="1"/>
  <c r="R105"/>
  <c r="R104"/>
  <c r="Q105"/>
  <c r="Q104" s="1"/>
  <c r="O105"/>
  <c r="O104" s="1"/>
  <c r="J105"/>
  <c r="J104" s="1"/>
  <c r="E105"/>
  <c r="AM104"/>
  <c r="AQ104" s="1"/>
  <c r="AQ103" s="1"/>
  <c r="AM103"/>
  <c r="AL104"/>
  <c r="AK104"/>
  <c r="AK103"/>
  <c r="AJ104"/>
  <c r="AJ103" s="1"/>
  <c r="AI104"/>
  <c r="AH104"/>
  <c r="AP104" s="1"/>
  <c r="AP103" s="1"/>
  <c r="AG104"/>
  <c r="AG103"/>
  <c r="AA104"/>
  <c r="AA103" s="1"/>
  <c r="Z104"/>
  <c r="Z103" s="1"/>
  <c r="Y104"/>
  <c r="AC104" s="1"/>
  <c r="AC103" s="1"/>
  <c r="X104"/>
  <c r="W104"/>
  <c r="W103" s="1"/>
  <c r="V104"/>
  <c r="AD104"/>
  <c r="U104"/>
  <c r="T104"/>
  <c r="AB104" s="1"/>
  <c r="AB103" s="1"/>
  <c r="N104"/>
  <c r="N103" s="1"/>
  <c r="M104"/>
  <c r="M103" s="1"/>
  <c r="L104"/>
  <c r="L103"/>
  <c r="K104"/>
  <c r="K103" s="1"/>
  <c r="I104"/>
  <c r="H104"/>
  <c r="H103" s="1"/>
  <c r="G104"/>
  <c r="E104" s="1"/>
  <c r="F104"/>
  <c r="AL103"/>
  <c r="AI103"/>
  <c r="AD103"/>
  <c r="V103"/>
  <c r="F103"/>
  <c r="AQ102"/>
  <c r="AP102"/>
  <c r="AO102"/>
  <c r="AF102"/>
  <c r="AN102"/>
  <c r="AE102"/>
  <c r="AD102"/>
  <c r="AC102"/>
  <c r="AB102"/>
  <c r="T102"/>
  <c r="E102"/>
  <c r="AI101"/>
  <c r="AI100" s="1"/>
  <c r="AQ101"/>
  <c r="AH101"/>
  <c r="AP101"/>
  <c r="AG101"/>
  <c r="AG100" s="1"/>
  <c r="AF100" s="1"/>
  <c r="AN100" s="1"/>
  <c r="AF101"/>
  <c r="AN101" s="1"/>
  <c r="W101"/>
  <c r="AE101" s="1"/>
  <c r="V101"/>
  <c r="AD101" s="1"/>
  <c r="U101"/>
  <c r="T101" s="1"/>
  <c r="AB101" s="1"/>
  <c r="H101"/>
  <c r="G101"/>
  <c r="G100" s="1"/>
  <c r="E101"/>
  <c r="F101"/>
  <c r="AQ100"/>
  <c r="AH100"/>
  <c r="AP100"/>
  <c r="U100"/>
  <c r="AC100" s="1"/>
  <c r="H100"/>
  <c r="AQ99"/>
  <c r="AP99"/>
  <c r="AO99"/>
  <c r="AF99"/>
  <c r="AE99"/>
  <c r="AD99"/>
  <c r="AC99"/>
  <c r="T99"/>
  <c r="T98" s="1"/>
  <c r="S99"/>
  <c r="S98" s="1"/>
  <c r="S97" s="1"/>
  <c r="R99"/>
  <c r="O99" s="1"/>
  <c r="O98" s="1"/>
  <c r="O97" s="1"/>
  <c r="Q99"/>
  <c r="J99"/>
  <c r="E99"/>
  <c r="AM98"/>
  <c r="AM97"/>
  <c r="AL98"/>
  <c r="AK98"/>
  <c r="AJ98"/>
  <c r="AI98"/>
  <c r="AI97"/>
  <c r="AQ97" s="1"/>
  <c r="AH98"/>
  <c r="AP98" s="1"/>
  <c r="AG98"/>
  <c r="AG97" s="1"/>
  <c r="AO97" s="1"/>
  <c r="AO98"/>
  <c r="AE98"/>
  <c r="AA98"/>
  <c r="Z98"/>
  <c r="Y98"/>
  <c r="X98"/>
  <c r="W98"/>
  <c r="V98"/>
  <c r="AD98"/>
  <c r="U98"/>
  <c r="AC98" s="1"/>
  <c r="Q98"/>
  <c r="Q97" s="1"/>
  <c r="N98"/>
  <c r="N97"/>
  <c r="M98"/>
  <c r="M97" s="1"/>
  <c r="L98"/>
  <c r="K98"/>
  <c r="K97"/>
  <c r="J98"/>
  <c r="I98"/>
  <c r="H98"/>
  <c r="G98"/>
  <c r="E98" s="1"/>
  <c r="G97"/>
  <c r="F98"/>
  <c r="AL97"/>
  <c r="AK97"/>
  <c r="AJ97"/>
  <c r="AA97"/>
  <c r="Z97"/>
  <c r="Y97"/>
  <c r="X97"/>
  <c r="W97"/>
  <c r="AE97" s="1"/>
  <c r="V97"/>
  <c r="AD97" s="1"/>
  <c r="U97"/>
  <c r="L97"/>
  <c r="J97"/>
  <c r="I97"/>
  <c r="H97"/>
  <c r="AQ96"/>
  <c r="AP96"/>
  <c r="AO96"/>
  <c r="AN96"/>
  <c r="AF96"/>
  <c r="AE96"/>
  <c r="AD96"/>
  <c r="AC96"/>
  <c r="T96"/>
  <c r="AB96" s="1"/>
  <c r="S96"/>
  <c r="S95"/>
  <c r="R96"/>
  <c r="Q96"/>
  <c r="Q95" s="1"/>
  <c r="O96"/>
  <c r="O95"/>
  <c r="J96"/>
  <c r="J95"/>
  <c r="E96"/>
  <c r="AM95"/>
  <c r="AL95"/>
  <c r="AK95"/>
  <c r="AJ95"/>
  <c r="AI95"/>
  <c r="AQ95" s="1"/>
  <c r="AH95"/>
  <c r="AP95"/>
  <c r="AG95"/>
  <c r="AO95" s="1"/>
  <c r="AF95"/>
  <c r="AN95" s="1"/>
  <c r="AA95"/>
  <c r="Z95"/>
  <c r="Y95"/>
  <c r="X95"/>
  <c r="W95"/>
  <c r="AE95" s="1"/>
  <c r="V95"/>
  <c r="AD95"/>
  <c r="U95"/>
  <c r="T95"/>
  <c r="AB95"/>
  <c r="R95"/>
  <c r="N95"/>
  <c r="M95"/>
  <c r="L95"/>
  <c r="K95"/>
  <c r="I95"/>
  <c r="H95"/>
  <c r="G95"/>
  <c r="E95" s="1"/>
  <c r="F95"/>
  <c r="P95" s="1"/>
  <c r="AQ94"/>
  <c r="AP94"/>
  <c r="AO94"/>
  <c r="AF94"/>
  <c r="AN94" s="1"/>
  <c r="AE94"/>
  <c r="AD94"/>
  <c r="AC94"/>
  <c r="T94"/>
  <c r="AB94" s="1"/>
  <c r="S94"/>
  <c r="R94"/>
  <c r="R93"/>
  <c r="Q94"/>
  <c r="O94" s="1"/>
  <c r="O93"/>
  <c r="J94"/>
  <c r="J93"/>
  <c r="E94"/>
  <c r="AM93"/>
  <c r="AL93"/>
  <c r="AK93"/>
  <c r="AJ93"/>
  <c r="AI93"/>
  <c r="AQ93" s="1"/>
  <c r="AH93"/>
  <c r="AP93" s="1"/>
  <c r="AG93"/>
  <c r="AO93"/>
  <c r="AA93"/>
  <c r="Z93"/>
  <c r="Z90" s="1"/>
  <c r="Y93"/>
  <c r="AC93" s="1"/>
  <c r="X93"/>
  <c r="W93"/>
  <c r="W90" s="1"/>
  <c r="AE93"/>
  <c r="V93"/>
  <c r="AD93" s="1"/>
  <c r="U93"/>
  <c r="T93"/>
  <c r="AB93" s="1"/>
  <c r="S93"/>
  <c r="S90" s="1"/>
  <c r="N93"/>
  <c r="N90" s="1"/>
  <c r="M93"/>
  <c r="L93"/>
  <c r="K93"/>
  <c r="I93"/>
  <c r="H93"/>
  <c r="G93"/>
  <c r="E93" s="1"/>
  <c r="F93"/>
  <c r="P93" s="1"/>
  <c r="AQ92"/>
  <c r="AP92"/>
  <c r="AO92"/>
  <c r="AN92"/>
  <c r="AF92"/>
  <c r="AE92"/>
  <c r="AD92"/>
  <c r="AC92"/>
  <c r="T92"/>
  <c r="AB92"/>
  <c r="S92"/>
  <c r="R92"/>
  <c r="R91" s="1"/>
  <c r="Q92"/>
  <c r="Q91" s="1"/>
  <c r="O92"/>
  <c r="O91" s="1"/>
  <c r="O90" s="1"/>
  <c r="J92"/>
  <c r="J91"/>
  <c r="J90" s="1"/>
  <c r="E92"/>
  <c r="AM91"/>
  <c r="AL91"/>
  <c r="AK91"/>
  <c r="AJ91"/>
  <c r="AI91"/>
  <c r="AQ91" s="1"/>
  <c r="AH91"/>
  <c r="AP91"/>
  <c r="AG91"/>
  <c r="AF91" s="1"/>
  <c r="AN91" s="1"/>
  <c r="AA91"/>
  <c r="AE91" s="1"/>
  <c r="AA90"/>
  <c r="Z91"/>
  <c r="Y91"/>
  <c r="AC91" s="1"/>
  <c r="X91"/>
  <c r="W91"/>
  <c r="V91"/>
  <c r="AD91"/>
  <c r="U91"/>
  <c r="U90"/>
  <c r="S91"/>
  <c r="N91"/>
  <c r="M91"/>
  <c r="M90" s="1"/>
  <c r="L91"/>
  <c r="L90" s="1"/>
  <c r="K91"/>
  <c r="K90" s="1"/>
  <c r="I91"/>
  <c r="H91"/>
  <c r="H90" s="1"/>
  <c r="G91"/>
  <c r="E91" s="1"/>
  <c r="G90"/>
  <c r="E90" s="1"/>
  <c r="F91"/>
  <c r="AM90"/>
  <c r="AL90"/>
  <c r="AP90" s="1"/>
  <c r="AK90"/>
  <c r="AJ90"/>
  <c r="AI90"/>
  <c r="AQ90"/>
  <c r="AH90"/>
  <c r="AG90"/>
  <c r="AF90" s="1"/>
  <c r="AN90" s="1"/>
  <c r="AO90"/>
  <c r="X90"/>
  <c r="F90"/>
  <c r="AQ89"/>
  <c r="AP89"/>
  <c r="AO89"/>
  <c r="AF89"/>
  <c r="AN89"/>
  <c r="AE89"/>
  <c r="AD89"/>
  <c r="AC89"/>
  <c r="AB89"/>
  <c r="T89"/>
  <c r="J89"/>
  <c r="E89"/>
  <c r="E88" s="1"/>
  <c r="O88" s="1"/>
  <c r="O89"/>
  <c r="AI88"/>
  <c r="AQ88" s="1"/>
  <c r="AH88"/>
  <c r="AH83"/>
  <c r="AP83"/>
  <c r="AG88"/>
  <c r="AO88"/>
  <c r="AF88"/>
  <c r="AN88"/>
  <c r="AE88"/>
  <c r="AD88"/>
  <c r="AC88"/>
  <c r="AB88"/>
  <c r="U88"/>
  <c r="T88"/>
  <c r="R88"/>
  <c r="N88"/>
  <c r="S88" s="1"/>
  <c r="M88"/>
  <c r="L88"/>
  <c r="K88"/>
  <c r="J88"/>
  <c r="H88"/>
  <c r="G88"/>
  <c r="Q88" s="1"/>
  <c r="Q83"/>
  <c r="F88"/>
  <c r="P88" s="1"/>
  <c r="AQ87"/>
  <c r="AP87"/>
  <c r="AO87"/>
  <c r="AF87"/>
  <c r="AN87" s="1"/>
  <c r="AE87"/>
  <c r="AD87"/>
  <c r="AC87"/>
  <c r="T87"/>
  <c r="T86" s="1"/>
  <c r="AB86" s="1"/>
  <c r="AB87"/>
  <c r="S87"/>
  <c r="S86" s="1"/>
  <c r="R87"/>
  <c r="R86"/>
  <c r="Q87"/>
  <c r="O87"/>
  <c r="O86" s="1"/>
  <c r="J87"/>
  <c r="J86"/>
  <c r="E87"/>
  <c r="AM86"/>
  <c r="AL86"/>
  <c r="AK86"/>
  <c r="AJ86"/>
  <c r="AI86"/>
  <c r="AQ86" s="1"/>
  <c r="AH86"/>
  <c r="AP86"/>
  <c r="AG86"/>
  <c r="AO86" s="1"/>
  <c r="AF86"/>
  <c r="AN86" s="1"/>
  <c r="AA86"/>
  <c r="Z86"/>
  <c r="Y86"/>
  <c r="X86"/>
  <c r="W86"/>
  <c r="AE86" s="1"/>
  <c r="V86"/>
  <c r="V83" s="1"/>
  <c r="AD83" s="1"/>
  <c r="AD86"/>
  <c r="U86"/>
  <c r="Q86"/>
  <c r="N86"/>
  <c r="M86"/>
  <c r="L86"/>
  <c r="K86"/>
  <c r="I86"/>
  <c r="I83" s="1"/>
  <c r="H86"/>
  <c r="G86"/>
  <c r="F86"/>
  <c r="P86" s="1"/>
  <c r="E86"/>
  <c r="AQ85"/>
  <c r="AP85"/>
  <c r="AO85"/>
  <c r="AN85"/>
  <c r="AF85"/>
  <c r="AE85"/>
  <c r="AD85"/>
  <c r="AC85"/>
  <c r="T85"/>
  <c r="AB85"/>
  <c r="O85"/>
  <c r="O84" s="1"/>
  <c r="J85"/>
  <c r="E85"/>
  <c r="AM84"/>
  <c r="AL84"/>
  <c r="AK84"/>
  <c r="AO84" s="1"/>
  <c r="AJ84"/>
  <c r="AI84"/>
  <c r="AQ84"/>
  <c r="AH84"/>
  <c r="AP84" s="1"/>
  <c r="AG84"/>
  <c r="AA84"/>
  <c r="Z84"/>
  <c r="Z83"/>
  <c r="Y84"/>
  <c r="X84"/>
  <c r="X83"/>
  <c r="W84"/>
  <c r="W83" s="1"/>
  <c r="AE83" s="1"/>
  <c r="AE84"/>
  <c r="V84"/>
  <c r="U84"/>
  <c r="AC84" s="1"/>
  <c r="S84"/>
  <c r="S83" s="1"/>
  <c r="R84"/>
  <c r="Q84"/>
  <c r="N84"/>
  <c r="N83"/>
  <c r="M84"/>
  <c r="L84"/>
  <c r="K84"/>
  <c r="J84"/>
  <c r="J83" s="1"/>
  <c r="I84"/>
  <c r="H84"/>
  <c r="H83"/>
  <c r="G84"/>
  <c r="F84"/>
  <c r="F83"/>
  <c r="AM83"/>
  <c r="AL83"/>
  <c r="AK83"/>
  <c r="AJ83"/>
  <c r="AI83"/>
  <c r="AQ83" s="1"/>
  <c r="AG83"/>
  <c r="AF83" s="1"/>
  <c r="AN83" s="1"/>
  <c r="AA83"/>
  <c r="Y83"/>
  <c r="K83"/>
  <c r="AQ82"/>
  <c r="AP82"/>
  <c r="AO82"/>
  <c r="AN82"/>
  <c r="AF82"/>
  <c r="AE82"/>
  <c r="AD82"/>
  <c r="AC82"/>
  <c r="T82"/>
  <c r="AB82"/>
  <c r="S82"/>
  <c r="R82"/>
  <c r="R81" s="1"/>
  <c r="Q82"/>
  <c r="Q81" s="1"/>
  <c r="O82"/>
  <c r="O81" s="1"/>
  <c r="J82"/>
  <c r="J81"/>
  <c r="E82"/>
  <c r="AM81"/>
  <c r="AL81"/>
  <c r="AK81"/>
  <c r="AJ81"/>
  <c r="AI81"/>
  <c r="AQ81" s="1"/>
  <c r="AH81"/>
  <c r="AP81"/>
  <c r="AG81"/>
  <c r="AF81" s="1"/>
  <c r="AN81" s="1"/>
  <c r="AA81"/>
  <c r="Z81"/>
  <c r="AD81" s="1"/>
  <c r="Y81"/>
  <c r="X81"/>
  <c r="W81"/>
  <c r="AE81"/>
  <c r="V81"/>
  <c r="U81"/>
  <c r="T81"/>
  <c r="AB81" s="1"/>
  <c r="S81"/>
  <c r="N81"/>
  <c r="M81"/>
  <c r="L81"/>
  <c r="K81"/>
  <c r="I81"/>
  <c r="H81"/>
  <c r="G81"/>
  <c r="E81" s="1"/>
  <c r="F81"/>
  <c r="P81" s="1"/>
  <c r="AQ80"/>
  <c r="AP80"/>
  <c r="AO80"/>
  <c r="AN80"/>
  <c r="AF80"/>
  <c r="AE80"/>
  <c r="AD80"/>
  <c r="AC80"/>
  <c r="T80"/>
  <c r="AB80"/>
  <c r="S80"/>
  <c r="R80"/>
  <c r="R79" s="1"/>
  <c r="R78"/>
  <c r="Q80"/>
  <c r="O80" s="1"/>
  <c r="O79" s="1"/>
  <c r="O78" s="1"/>
  <c r="J80"/>
  <c r="J79"/>
  <c r="J78"/>
  <c r="E80"/>
  <c r="AM79"/>
  <c r="AL79"/>
  <c r="AK79"/>
  <c r="AO79" s="1"/>
  <c r="AJ79"/>
  <c r="AI79"/>
  <c r="AQ79"/>
  <c r="AH79"/>
  <c r="AP79" s="1"/>
  <c r="AG79"/>
  <c r="AA79"/>
  <c r="AA78" s="1"/>
  <c r="Z79"/>
  <c r="Z78" s="1"/>
  <c r="Y79"/>
  <c r="Y78"/>
  <c r="X79"/>
  <c r="W79"/>
  <c r="W78" s="1"/>
  <c r="AE78" s="1"/>
  <c r="AE79"/>
  <c r="V79"/>
  <c r="AD79" s="1"/>
  <c r="U79"/>
  <c r="U78"/>
  <c r="S79"/>
  <c r="S78" s="1"/>
  <c r="Q79"/>
  <c r="Q78" s="1"/>
  <c r="N79"/>
  <c r="N78" s="1"/>
  <c r="M79"/>
  <c r="M78"/>
  <c r="L79"/>
  <c r="K79"/>
  <c r="K78" s="1"/>
  <c r="I79"/>
  <c r="I78"/>
  <c r="H79"/>
  <c r="G79"/>
  <c r="G78"/>
  <c r="F79"/>
  <c r="P79" s="1"/>
  <c r="AM78"/>
  <c r="AL78"/>
  <c r="AK78"/>
  <c r="AO78" s="1"/>
  <c r="AJ78"/>
  <c r="AI78"/>
  <c r="AQ78"/>
  <c r="AH78"/>
  <c r="AP78" s="1"/>
  <c r="AG78"/>
  <c r="AF78"/>
  <c r="AN78" s="1"/>
  <c r="X78"/>
  <c r="L78"/>
  <c r="H78"/>
  <c r="AQ77"/>
  <c r="AP77"/>
  <c r="AO77"/>
  <c r="AF77"/>
  <c r="AN77" s="1"/>
  <c r="AE77"/>
  <c r="AD77"/>
  <c r="AC77"/>
  <c r="T77"/>
  <c r="AB77" s="1"/>
  <c r="S77"/>
  <c r="S76" s="1"/>
  <c r="S71" s="1"/>
  <c r="R77"/>
  <c r="Q77"/>
  <c r="Q76"/>
  <c r="Q71" s="1"/>
  <c r="J77"/>
  <c r="E77"/>
  <c r="AM76"/>
  <c r="AL76"/>
  <c r="AK76"/>
  <c r="AJ76"/>
  <c r="AI76"/>
  <c r="AQ76"/>
  <c r="AH76"/>
  <c r="AG76"/>
  <c r="AO76"/>
  <c r="AF76"/>
  <c r="AN76" s="1"/>
  <c r="AA76"/>
  <c r="Z76"/>
  <c r="Y76"/>
  <c r="X76"/>
  <c r="W76"/>
  <c r="AE76"/>
  <c r="V76"/>
  <c r="AD76" s="1"/>
  <c r="U76"/>
  <c r="AC76" s="1"/>
  <c r="R76"/>
  <c r="N76"/>
  <c r="N71" s="1"/>
  <c r="M76"/>
  <c r="L76"/>
  <c r="K76"/>
  <c r="J76"/>
  <c r="I76"/>
  <c r="H76"/>
  <c r="G76"/>
  <c r="F76"/>
  <c r="P76" s="1"/>
  <c r="AQ75"/>
  <c r="AP75"/>
  <c r="AO75"/>
  <c r="AF75"/>
  <c r="AN75" s="1"/>
  <c r="AE75"/>
  <c r="AD75"/>
  <c r="AC75"/>
  <c r="T75"/>
  <c r="AB75" s="1"/>
  <c r="S75"/>
  <c r="S74"/>
  <c r="R75"/>
  <c r="Q75"/>
  <c r="Q74"/>
  <c r="J75"/>
  <c r="J74" s="1"/>
  <c r="J71" s="1"/>
  <c r="E75"/>
  <c r="AM74"/>
  <c r="AL74"/>
  <c r="AK74"/>
  <c r="AJ74"/>
  <c r="AI74"/>
  <c r="AQ74"/>
  <c r="AH74"/>
  <c r="AP74" s="1"/>
  <c r="AG74"/>
  <c r="AO74" s="1"/>
  <c r="AA74"/>
  <c r="Z74"/>
  <c r="Y74"/>
  <c r="X74"/>
  <c r="W74"/>
  <c r="AE74"/>
  <c r="V74"/>
  <c r="U74"/>
  <c r="AC74"/>
  <c r="T74"/>
  <c r="AB74" s="1"/>
  <c r="R74"/>
  <c r="N74"/>
  <c r="M74"/>
  <c r="M71" s="1"/>
  <c r="L74"/>
  <c r="K74"/>
  <c r="I74"/>
  <c r="H74"/>
  <c r="G74"/>
  <c r="F74"/>
  <c r="P74" s="1"/>
  <c r="E74"/>
  <c r="AQ73"/>
  <c r="AP73"/>
  <c r="AO73"/>
  <c r="AF73"/>
  <c r="AN73" s="1"/>
  <c r="AE73"/>
  <c r="AD73"/>
  <c r="AC73"/>
  <c r="T73"/>
  <c r="AB73" s="1"/>
  <c r="O73"/>
  <c r="O72" s="1"/>
  <c r="J73"/>
  <c r="J72"/>
  <c r="E73"/>
  <c r="AM72"/>
  <c r="AL72"/>
  <c r="AK72"/>
  <c r="AJ72"/>
  <c r="AI72"/>
  <c r="AQ72"/>
  <c r="AH72"/>
  <c r="AP72" s="1"/>
  <c r="AG72"/>
  <c r="AA72"/>
  <c r="Z72"/>
  <c r="Y72"/>
  <c r="X72"/>
  <c r="W72"/>
  <c r="AE72" s="1"/>
  <c r="V72"/>
  <c r="AD72"/>
  <c r="U72"/>
  <c r="T72" s="1"/>
  <c r="AB72" s="1"/>
  <c r="S72"/>
  <c r="R72"/>
  <c r="Q72"/>
  <c r="N72"/>
  <c r="M72"/>
  <c r="L72"/>
  <c r="K72"/>
  <c r="K71" s="1"/>
  <c r="I72"/>
  <c r="I71" s="1"/>
  <c r="H72"/>
  <c r="H71" s="1"/>
  <c r="G72"/>
  <c r="G71"/>
  <c r="F72"/>
  <c r="E72"/>
  <c r="AM71"/>
  <c r="AL71"/>
  <c r="AP71" s="1"/>
  <c r="AK71"/>
  <c r="AJ71"/>
  <c r="AI71"/>
  <c r="AQ71"/>
  <c r="AH71"/>
  <c r="AG71"/>
  <c r="AO71"/>
  <c r="AF71"/>
  <c r="AN71"/>
  <c r="AA71"/>
  <c r="Z71"/>
  <c r="AD71" s="1"/>
  <c r="Y71"/>
  <c r="X71"/>
  <c r="W71"/>
  <c r="AE71"/>
  <c r="V71"/>
  <c r="U71"/>
  <c r="AC71"/>
  <c r="T71"/>
  <c r="AB71"/>
  <c r="L71"/>
  <c r="AQ70"/>
  <c r="AP70"/>
  <c r="AO70"/>
  <c r="AF70"/>
  <c r="AN70"/>
  <c r="AE70"/>
  <c r="AD70"/>
  <c r="AC70"/>
  <c r="T70"/>
  <c r="AB70" s="1"/>
  <c r="S70"/>
  <c r="S69"/>
  <c r="R70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/>
  <c r="U69"/>
  <c r="AC69" s="1"/>
  <c r="R69"/>
  <c r="R64" s="1"/>
  <c r="N69"/>
  <c r="M69"/>
  <c r="L69"/>
  <c r="K69"/>
  <c r="I69"/>
  <c r="I64" s="1"/>
  <c r="H69"/>
  <c r="G69"/>
  <c r="F69"/>
  <c r="E69"/>
  <c r="AQ68"/>
  <c r="AP68"/>
  <c r="AO68"/>
  <c r="AF68"/>
  <c r="AN68" s="1"/>
  <c r="AE68"/>
  <c r="AD68"/>
  <c r="AC68"/>
  <c r="T68"/>
  <c r="AB68" s="1"/>
  <c r="S68"/>
  <c r="S67"/>
  <c r="S64" s="1"/>
  <c r="R68"/>
  <c r="Q68"/>
  <c r="J68"/>
  <c r="J67" s="1"/>
  <c r="E68"/>
  <c r="AM67"/>
  <c r="AL67"/>
  <c r="AK67"/>
  <c r="AK64" s="1"/>
  <c r="AJ67"/>
  <c r="AI67"/>
  <c r="AQ67" s="1"/>
  <c r="AH67"/>
  <c r="AH64" s="1"/>
  <c r="AP64" s="1"/>
  <c r="AP67"/>
  <c r="AG67"/>
  <c r="AO67" s="1"/>
  <c r="AA67"/>
  <c r="AA64" s="1"/>
  <c r="Z67"/>
  <c r="Y67"/>
  <c r="X67"/>
  <c r="W67"/>
  <c r="AE67" s="1"/>
  <c r="V67"/>
  <c r="AD67" s="1"/>
  <c r="U67"/>
  <c r="AC67" s="1"/>
  <c r="R67"/>
  <c r="N67"/>
  <c r="M67"/>
  <c r="L67"/>
  <c r="L64" s="1"/>
  <c r="K67"/>
  <c r="I67"/>
  <c r="H67"/>
  <c r="G67"/>
  <c r="E67" s="1"/>
  <c r="F67"/>
  <c r="AQ66"/>
  <c r="AP66"/>
  <c r="AO66"/>
  <c r="AF66"/>
  <c r="AN66"/>
  <c r="AE66"/>
  <c r="AD66"/>
  <c r="AC66"/>
  <c r="T66"/>
  <c r="AB66" s="1"/>
  <c r="O66"/>
  <c r="O65" s="1"/>
  <c r="J66"/>
  <c r="J65"/>
  <c r="J64"/>
  <c r="E66"/>
  <c r="AM65"/>
  <c r="AM64"/>
  <c r="AL65"/>
  <c r="AP65" s="1"/>
  <c r="AK65"/>
  <c r="AJ65"/>
  <c r="AI65"/>
  <c r="AQ65" s="1"/>
  <c r="AH65"/>
  <c r="AG65"/>
  <c r="AA65"/>
  <c r="Z65"/>
  <c r="Y65"/>
  <c r="AC65" s="1"/>
  <c r="X65"/>
  <c r="W65"/>
  <c r="AE65"/>
  <c r="V65"/>
  <c r="AD65"/>
  <c r="U65"/>
  <c r="U64"/>
  <c r="S65"/>
  <c r="R65"/>
  <c r="Q65"/>
  <c r="N65"/>
  <c r="N64" s="1"/>
  <c r="M65"/>
  <c r="L65"/>
  <c r="K65"/>
  <c r="K64" s="1"/>
  <c r="I65"/>
  <c r="H65"/>
  <c r="E65" s="1"/>
  <c r="G65"/>
  <c r="F65"/>
  <c r="AL64"/>
  <c r="Z64"/>
  <c r="V64"/>
  <c r="AD64" s="1"/>
  <c r="H64"/>
  <c r="AQ63"/>
  <c r="AP63"/>
  <c r="AO63"/>
  <c r="AJ63"/>
  <c r="AF63"/>
  <c r="AN63" s="1"/>
  <c r="AE63"/>
  <c r="AD63"/>
  <c r="AC63"/>
  <c r="X63"/>
  <c r="X62"/>
  <c r="X61"/>
  <c r="T63"/>
  <c r="AB63"/>
  <c r="J63"/>
  <c r="J62"/>
  <c r="J61" s="1"/>
  <c r="E63"/>
  <c r="AM62"/>
  <c r="AM61"/>
  <c r="AL62"/>
  <c r="AK62"/>
  <c r="AK61"/>
  <c r="AI62"/>
  <c r="AI61" s="1"/>
  <c r="AQ61"/>
  <c r="AH62"/>
  <c r="AH61" s="1"/>
  <c r="AP62"/>
  <c r="AG62"/>
  <c r="AF62"/>
  <c r="AA62"/>
  <c r="AA61"/>
  <c r="Z62"/>
  <c r="Y62"/>
  <c r="Y61" s="1"/>
  <c r="AC61" s="1"/>
  <c r="W62"/>
  <c r="W61" s="1"/>
  <c r="AE61"/>
  <c r="V62"/>
  <c r="AD62" s="1"/>
  <c r="U62"/>
  <c r="S62"/>
  <c r="S61" s="1"/>
  <c r="R62"/>
  <c r="Q62"/>
  <c r="Q61"/>
  <c r="N62"/>
  <c r="M62"/>
  <c r="M61"/>
  <c r="L62"/>
  <c r="L61" s="1"/>
  <c r="K62"/>
  <c r="K61" s="1"/>
  <c r="I62"/>
  <c r="I61"/>
  <c r="H62"/>
  <c r="H61" s="1"/>
  <c r="E61" s="1"/>
  <c r="G62"/>
  <c r="G61"/>
  <c r="F62"/>
  <c r="P62" s="1"/>
  <c r="AL61"/>
  <c r="AP61" s="1"/>
  <c r="Z61"/>
  <c r="R61"/>
  <c r="N61"/>
  <c r="F61"/>
  <c r="P61" s="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P59" s="1"/>
  <c r="AK59"/>
  <c r="AK58" s="1"/>
  <c r="AJ59"/>
  <c r="AJ58" s="1"/>
  <c r="AI59"/>
  <c r="AI58"/>
  <c r="AQ58" s="1"/>
  <c r="AH59"/>
  <c r="AG59"/>
  <c r="AA59"/>
  <c r="AA58" s="1"/>
  <c r="Z59"/>
  <c r="Y59"/>
  <c r="Y58"/>
  <c r="AC58" s="1"/>
  <c r="X59"/>
  <c r="X58" s="1"/>
  <c r="W59"/>
  <c r="V59"/>
  <c r="AD59" s="1"/>
  <c r="U59"/>
  <c r="S59"/>
  <c r="S58" s="1"/>
  <c r="R59"/>
  <c r="Q59"/>
  <c r="Q58"/>
  <c r="N59"/>
  <c r="N58" s="1"/>
  <c r="M59"/>
  <c r="M58"/>
  <c r="L59"/>
  <c r="L58" s="1"/>
  <c r="K59"/>
  <c r="K58" s="1"/>
  <c r="I59"/>
  <c r="I58"/>
  <c r="H59"/>
  <c r="G59"/>
  <c r="G58"/>
  <c r="F59"/>
  <c r="AL58"/>
  <c r="AP58" s="1"/>
  <c r="AH58"/>
  <c r="Z58"/>
  <c r="V58"/>
  <c r="AD58" s="1"/>
  <c r="R58"/>
  <c r="H58"/>
  <c r="AQ57"/>
  <c r="AP57"/>
  <c r="AO57"/>
  <c r="AF57"/>
  <c r="AF56"/>
  <c r="AN56"/>
  <c r="AE57"/>
  <c r="AD57"/>
  <c r="AC57"/>
  <c r="T57"/>
  <c r="AB57" s="1"/>
  <c r="J57"/>
  <c r="J56"/>
  <c r="J55"/>
  <c r="E57"/>
  <c r="AM56"/>
  <c r="AM55"/>
  <c r="AL56"/>
  <c r="AL55" s="1"/>
  <c r="AK56"/>
  <c r="AK55" s="1"/>
  <c r="AO55" s="1"/>
  <c r="AJ56"/>
  <c r="AJ55" s="1"/>
  <c r="AI56"/>
  <c r="AI55"/>
  <c r="AQ55" s="1"/>
  <c r="AH56"/>
  <c r="AP56" s="1"/>
  <c r="AG56"/>
  <c r="AA56"/>
  <c r="AE56" s="1"/>
  <c r="AA55"/>
  <c r="AE55" s="1"/>
  <c r="Z56"/>
  <c r="Y56"/>
  <c r="Y55"/>
  <c r="AC55" s="1"/>
  <c r="X56"/>
  <c r="X55" s="1"/>
  <c r="W56"/>
  <c r="W55" s="1"/>
  <c r="V56"/>
  <c r="V55" s="1"/>
  <c r="AD56"/>
  <c r="U56"/>
  <c r="AC56"/>
  <c r="S56"/>
  <c r="S55"/>
  <c r="R56"/>
  <c r="Q56"/>
  <c r="Q55" s="1"/>
  <c r="N56"/>
  <c r="N55" s="1"/>
  <c r="M56"/>
  <c r="M55"/>
  <c r="L56"/>
  <c r="K56"/>
  <c r="K55"/>
  <c r="I56"/>
  <c r="I55" s="1"/>
  <c r="H56"/>
  <c r="E56" s="1"/>
  <c r="G56"/>
  <c r="G55"/>
  <c r="F56"/>
  <c r="F55"/>
  <c r="P55" s="1"/>
  <c r="Z55"/>
  <c r="R55"/>
  <c r="L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AQ52"/>
  <c r="AP52"/>
  <c r="AO52"/>
  <c r="AN52"/>
  <c r="AE52"/>
  <c r="AD52"/>
  <c r="AC52"/>
  <c r="AB52"/>
  <c r="E52"/>
  <c r="AI51"/>
  <c r="AI50" s="1"/>
  <c r="AQ51"/>
  <c r="AH51"/>
  <c r="AH50"/>
  <c r="AP50" s="1"/>
  <c r="AG51"/>
  <c r="AO51" s="1"/>
  <c r="AF51"/>
  <c r="AF50"/>
  <c r="AN50" s="1"/>
  <c r="W51"/>
  <c r="AE51"/>
  <c r="V51"/>
  <c r="V50" s="1"/>
  <c r="AD50" s="1"/>
  <c r="U51"/>
  <c r="AC51"/>
  <c r="T51"/>
  <c r="I51"/>
  <c r="I50" s="1"/>
  <c r="H51"/>
  <c r="H50" s="1"/>
  <c r="G51"/>
  <c r="E51" s="1"/>
  <c r="F51"/>
  <c r="AQ50"/>
  <c r="AG50"/>
  <c r="AO50" s="1"/>
  <c r="W50"/>
  <c r="AE50"/>
  <c r="U50"/>
  <c r="AC50" s="1"/>
  <c r="AQ49"/>
  <c r="AP49"/>
  <c r="AO49"/>
  <c r="AN49"/>
  <c r="AE49"/>
  <c r="AD49"/>
  <c r="AC49"/>
  <c r="AB49"/>
  <c r="AI48"/>
  <c r="AI45" s="1"/>
  <c r="AQ45" s="1"/>
  <c r="AQ48"/>
  <c r="AH48"/>
  <c r="AG48"/>
  <c r="AO48" s="1"/>
  <c r="AF48"/>
  <c r="AN48" s="1"/>
  <c r="W48"/>
  <c r="AE48"/>
  <c r="V48"/>
  <c r="U48"/>
  <c r="AC48" s="1"/>
  <c r="T48"/>
  <c r="H48"/>
  <c r="H45" s="1"/>
  <c r="G48"/>
  <c r="F48"/>
  <c r="P48" s="1"/>
  <c r="E48"/>
  <c r="AQ47"/>
  <c r="AP47"/>
  <c r="AO47"/>
  <c r="AN47"/>
  <c r="AE47"/>
  <c r="AD47"/>
  <c r="AC47"/>
  <c r="AB47"/>
  <c r="E47"/>
  <c r="AI46"/>
  <c r="AQ46"/>
  <c r="AH46"/>
  <c r="AH45" s="1"/>
  <c r="AP45" s="1"/>
  <c r="AP46"/>
  <c r="AG46"/>
  <c r="AO46"/>
  <c r="AF46"/>
  <c r="AF45" s="1"/>
  <c r="AN45" s="1"/>
  <c r="AN46"/>
  <c r="W46"/>
  <c r="AE46"/>
  <c r="V46"/>
  <c r="V45" s="1"/>
  <c r="AD45" s="1"/>
  <c r="AD46"/>
  <c r="U46"/>
  <c r="AC46"/>
  <c r="T46"/>
  <c r="T45" s="1"/>
  <c r="AB45" s="1"/>
  <c r="AB46"/>
  <c r="H46"/>
  <c r="G46"/>
  <c r="G45" s="1"/>
  <c r="F46"/>
  <c r="P46" s="1"/>
  <c r="E46"/>
  <c r="W45"/>
  <c r="AE45"/>
  <c r="F45"/>
  <c r="P45" s="1"/>
  <c r="AQ44"/>
  <c r="AP44"/>
  <c r="AO44"/>
  <c r="AF44"/>
  <c r="AN44"/>
  <c r="AE44"/>
  <c r="AD44"/>
  <c r="AC44"/>
  <c r="AB44"/>
  <c r="T44"/>
  <c r="S44"/>
  <c r="S43" s="1"/>
  <c r="S42" s="1"/>
  <c r="R44"/>
  <c r="Q44"/>
  <c r="Q43" s="1"/>
  <c r="Q42" s="1"/>
  <c r="J44"/>
  <c r="E44"/>
  <c r="AM43"/>
  <c r="AL43"/>
  <c r="AL42" s="1"/>
  <c r="AK43"/>
  <c r="AJ43"/>
  <c r="AJ42" s="1"/>
  <c r="AI43"/>
  <c r="AQ43"/>
  <c r="AH43"/>
  <c r="AP43" s="1"/>
  <c r="AG43"/>
  <c r="AO43"/>
  <c r="AF43"/>
  <c r="AN43" s="1"/>
  <c r="AA43"/>
  <c r="Z43"/>
  <c r="Z42"/>
  <c r="AD42" s="1"/>
  <c r="Y43"/>
  <c r="Y42" s="1"/>
  <c r="X43"/>
  <c r="X42"/>
  <c r="W43"/>
  <c r="AE43" s="1"/>
  <c r="V43"/>
  <c r="AD43"/>
  <c r="U43"/>
  <c r="T43" s="1"/>
  <c r="AB43" s="1"/>
  <c r="R43"/>
  <c r="R42"/>
  <c r="N43"/>
  <c r="N42"/>
  <c r="M43"/>
  <c r="M42" s="1"/>
  <c r="L43"/>
  <c r="L42" s="1"/>
  <c r="K43"/>
  <c r="J43"/>
  <c r="J42"/>
  <c r="I43"/>
  <c r="H43"/>
  <c r="H42"/>
  <c r="G43"/>
  <c r="E43" s="1"/>
  <c r="F43"/>
  <c r="AM42"/>
  <c r="AQ42" s="1"/>
  <c r="AK42"/>
  <c r="AI42"/>
  <c r="AG42"/>
  <c r="AA42"/>
  <c r="W42"/>
  <c r="AE42" s="1"/>
  <c r="K42"/>
  <c r="I42"/>
  <c r="AQ41"/>
  <c r="AP41"/>
  <c r="AO41"/>
  <c r="AN41"/>
  <c r="AF41"/>
  <c r="AE41"/>
  <c r="AD41"/>
  <c r="AC41"/>
  <c r="T41"/>
  <c r="AB41"/>
  <c r="O41"/>
  <c r="O40" s="1"/>
  <c r="J41"/>
  <c r="J40" s="1"/>
  <c r="E41"/>
  <c r="AM40"/>
  <c r="AL40"/>
  <c r="AP40" s="1"/>
  <c r="AK40"/>
  <c r="AJ40"/>
  <c r="AI40"/>
  <c r="AQ40"/>
  <c r="AH40"/>
  <c r="AG40"/>
  <c r="AO40"/>
  <c r="AF40"/>
  <c r="AN40"/>
  <c r="AA40"/>
  <c r="Z40"/>
  <c r="AD40" s="1"/>
  <c r="Y40"/>
  <c r="X40"/>
  <c r="W40"/>
  <c r="AE40"/>
  <c r="V40"/>
  <c r="U40"/>
  <c r="AC40"/>
  <c r="T40"/>
  <c r="AB40"/>
  <c r="S40"/>
  <c r="R40"/>
  <c r="Q40"/>
  <c r="N40"/>
  <c r="M40"/>
  <c r="L40"/>
  <c r="K40"/>
  <c r="I40"/>
  <c r="H40"/>
  <c r="G40"/>
  <c r="E40" s="1"/>
  <c r="F40"/>
  <c r="P40" s="1"/>
  <c r="AQ39"/>
  <c r="AP39"/>
  <c r="AO39"/>
  <c r="AF39"/>
  <c r="AN39"/>
  <c r="AE39"/>
  <c r="AD39"/>
  <c r="AC39"/>
  <c r="T39"/>
  <c r="AB39" s="1"/>
  <c r="O39"/>
  <c r="O38"/>
  <c r="J39"/>
  <c r="J38"/>
  <c r="E39"/>
  <c r="AM38"/>
  <c r="AL38"/>
  <c r="AK38"/>
  <c r="AO38" s="1"/>
  <c r="AJ38"/>
  <c r="AI38"/>
  <c r="AQ38"/>
  <c r="AH38"/>
  <c r="AP38" s="1"/>
  <c r="AG38"/>
  <c r="AA38"/>
  <c r="Z38"/>
  <c r="Y38"/>
  <c r="AC38" s="1"/>
  <c r="X38"/>
  <c r="W38"/>
  <c r="AE38"/>
  <c r="V38"/>
  <c r="T38" s="1"/>
  <c r="AB38" s="1"/>
  <c r="AD38"/>
  <c r="U38"/>
  <c r="S38"/>
  <c r="R38"/>
  <c r="Q38"/>
  <c r="N38"/>
  <c r="M38"/>
  <c r="L38"/>
  <c r="K38"/>
  <c r="I38"/>
  <c r="H38"/>
  <c r="E38" s="1"/>
  <c r="G38"/>
  <c r="F38"/>
  <c r="P38" s="1"/>
  <c r="AQ37"/>
  <c r="AP37"/>
  <c r="AO37"/>
  <c r="AF37"/>
  <c r="AF36" s="1"/>
  <c r="AN36" s="1"/>
  <c r="AE37"/>
  <c r="AD37"/>
  <c r="AC37"/>
  <c r="T37"/>
  <c r="AB37" s="1"/>
  <c r="O37"/>
  <c r="O36" s="1"/>
  <c r="J37"/>
  <c r="E37"/>
  <c r="AM36"/>
  <c r="AL36"/>
  <c r="AP36" s="1"/>
  <c r="AK36"/>
  <c r="AJ36"/>
  <c r="AI36"/>
  <c r="AQ36"/>
  <c r="AH36"/>
  <c r="AG36"/>
  <c r="AO36"/>
  <c r="AA36"/>
  <c r="Z36"/>
  <c r="AD36" s="1"/>
  <c r="Y36"/>
  <c r="X36"/>
  <c r="W36"/>
  <c r="AE36"/>
  <c r="V36"/>
  <c r="U36"/>
  <c r="AC36"/>
  <c r="S36"/>
  <c r="R36"/>
  <c r="Q36"/>
  <c r="N36"/>
  <c r="M36"/>
  <c r="L36"/>
  <c r="K36"/>
  <c r="J36"/>
  <c r="I36"/>
  <c r="H36"/>
  <c r="G36"/>
  <c r="F36"/>
  <c r="AQ35"/>
  <c r="AP35"/>
  <c r="AO35"/>
  <c r="AF35"/>
  <c r="AN35"/>
  <c r="AE35"/>
  <c r="AD35"/>
  <c r="AC35"/>
  <c r="T35"/>
  <c r="T34" s="1"/>
  <c r="AB34" s="1"/>
  <c r="S35"/>
  <c r="S34" s="1"/>
  <c r="R35"/>
  <c r="Q35"/>
  <c r="Q34"/>
  <c r="J35"/>
  <c r="E35"/>
  <c r="AM34"/>
  <c r="AL34"/>
  <c r="AK34"/>
  <c r="AJ34"/>
  <c r="AI34"/>
  <c r="AQ34" s="1"/>
  <c r="AH34"/>
  <c r="AP34" s="1"/>
  <c r="AG34"/>
  <c r="AO34" s="1"/>
  <c r="AF34"/>
  <c r="AN34"/>
  <c r="AA34"/>
  <c r="Z34"/>
  <c r="Y34"/>
  <c r="X34"/>
  <c r="W34"/>
  <c r="AE34" s="1"/>
  <c r="V34"/>
  <c r="AD34"/>
  <c r="U34"/>
  <c r="AC34" s="1"/>
  <c r="R34"/>
  <c r="N34"/>
  <c r="M34"/>
  <c r="L34"/>
  <c r="J34"/>
  <c r="I34"/>
  <c r="H34"/>
  <c r="G34"/>
  <c r="E34"/>
  <c r="AQ26"/>
  <c r="AP26"/>
  <c r="AO26"/>
  <c r="AF26"/>
  <c r="AN26" s="1"/>
  <c r="AE26"/>
  <c r="AD26"/>
  <c r="AC26"/>
  <c r="T26"/>
  <c r="AB26" s="1"/>
  <c r="O26"/>
  <c r="J26"/>
  <c r="J25" s="1"/>
  <c r="E26"/>
  <c r="AM25"/>
  <c r="AL25"/>
  <c r="AK25"/>
  <c r="AJ25"/>
  <c r="AI25"/>
  <c r="AQ25"/>
  <c r="AH25"/>
  <c r="AG25"/>
  <c r="AF25"/>
  <c r="AN25"/>
  <c r="AA25"/>
  <c r="Z25"/>
  <c r="Y25"/>
  <c r="X25"/>
  <c r="W25"/>
  <c r="AE25"/>
  <c r="V25"/>
  <c r="T25" s="1"/>
  <c r="AB25" s="1"/>
  <c r="AD25"/>
  <c r="U25"/>
  <c r="S25"/>
  <c r="R25"/>
  <c r="Q25"/>
  <c r="N25"/>
  <c r="M25"/>
  <c r="L25"/>
  <c r="K25"/>
  <c r="I25"/>
  <c r="H25"/>
  <c r="E25" s="1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/>
  <c r="AH23"/>
  <c r="AG23"/>
  <c r="AO23" s="1"/>
  <c r="AA23"/>
  <c r="Z23"/>
  <c r="Y23"/>
  <c r="AC23" s="1"/>
  <c r="X23"/>
  <c r="W23"/>
  <c r="AE23" s="1"/>
  <c r="V23"/>
  <c r="AD23" s="1"/>
  <c r="T23"/>
  <c r="AB23" s="1"/>
  <c r="U23"/>
  <c r="S23"/>
  <c r="R23"/>
  <c r="Q23"/>
  <c r="N23"/>
  <c r="M23"/>
  <c r="L23"/>
  <c r="K23"/>
  <c r="J23"/>
  <c r="I23"/>
  <c r="H23"/>
  <c r="G23"/>
  <c r="F23"/>
  <c r="P23" s="1"/>
  <c r="E23"/>
  <c r="AM22"/>
  <c r="AL22"/>
  <c r="AK22"/>
  <c r="AJ22"/>
  <c r="AI22"/>
  <c r="AQ22" s="1"/>
  <c r="AH22"/>
  <c r="AP22"/>
  <c r="AG22"/>
  <c r="AO22" s="1"/>
  <c r="AA22"/>
  <c r="Z22"/>
  <c r="Y22"/>
  <c r="X22"/>
  <c r="W22"/>
  <c r="AE22"/>
  <c r="V22"/>
  <c r="AD22" s="1"/>
  <c r="U22"/>
  <c r="AC22" s="1"/>
  <c r="R22"/>
  <c r="N22"/>
  <c r="M22"/>
  <c r="L22"/>
  <c r="K22"/>
  <c r="I22"/>
  <c r="H22"/>
  <c r="E22" s="1"/>
  <c r="G22"/>
  <c r="F22"/>
  <c r="P22" s="1"/>
  <c r="AQ21"/>
  <c r="AP21"/>
  <c r="AO21"/>
  <c r="AF21"/>
  <c r="AN21" s="1"/>
  <c r="AE21"/>
  <c r="AD21"/>
  <c r="AC21"/>
  <c r="T21"/>
  <c r="AB21" s="1"/>
  <c r="S21"/>
  <c r="R21"/>
  <c r="R20"/>
  <c r="R19" s="1"/>
  <c r="Q21"/>
  <c r="P21"/>
  <c r="P20" s="1"/>
  <c r="P19" s="1"/>
  <c r="O21"/>
  <c r="O20" s="1"/>
  <c r="O19" s="1"/>
  <c r="J21"/>
  <c r="J20"/>
  <c r="J19"/>
  <c r="E21"/>
  <c r="AM20"/>
  <c r="AM19"/>
  <c r="AL20"/>
  <c r="AP20" s="1"/>
  <c r="AK20"/>
  <c r="AK19"/>
  <c r="AJ20"/>
  <c r="AJ19" s="1"/>
  <c r="AI20"/>
  <c r="AQ20" s="1"/>
  <c r="AH20"/>
  <c r="AG20"/>
  <c r="AG19" s="1"/>
  <c r="AA20"/>
  <c r="AA19" s="1"/>
  <c r="AA18" s="1"/>
  <c r="Z20"/>
  <c r="Y20"/>
  <c r="Y19" s="1"/>
  <c r="X20"/>
  <c r="X19" s="1"/>
  <c r="W20"/>
  <c r="AE20"/>
  <c r="V20"/>
  <c r="T20" s="1"/>
  <c r="AD20"/>
  <c r="U20"/>
  <c r="U19"/>
  <c r="S20"/>
  <c r="S19"/>
  <c r="Q20"/>
  <c r="Q19"/>
  <c r="N20"/>
  <c r="M20"/>
  <c r="M19" s="1"/>
  <c r="L20"/>
  <c r="L19" s="1"/>
  <c r="K20"/>
  <c r="K19" s="1"/>
  <c r="I20"/>
  <c r="I19"/>
  <c r="H20"/>
  <c r="E20" s="1"/>
  <c r="G20"/>
  <c r="G19" s="1"/>
  <c r="F20"/>
  <c r="F19" s="1"/>
  <c r="AL19"/>
  <c r="AP19" s="1"/>
  <c r="AH19"/>
  <c r="Z19"/>
  <c r="V19"/>
  <c r="AD19" s="1"/>
  <c r="N19"/>
  <c r="J103"/>
  <c r="E263"/>
  <c r="E262" s="1"/>
  <c r="AG263"/>
  <c r="AG262"/>
  <c r="V263"/>
  <c r="V262"/>
  <c r="AD262" s="1"/>
  <c r="AH263"/>
  <c r="AH262"/>
  <c r="AP262" s="1"/>
  <c r="AQ263"/>
  <c r="AL250"/>
  <c r="F268"/>
  <c r="P268" s="1"/>
  <c r="AD276"/>
  <c r="V275"/>
  <c r="AD275" s="1"/>
  <c r="AD277"/>
  <c r="R250"/>
  <c r="T278"/>
  <c r="T277"/>
  <c r="T276"/>
  <c r="AB276"/>
  <c r="AF278"/>
  <c r="AF277"/>
  <c r="AN277" s="1"/>
  <c r="AQ277"/>
  <c r="Y250"/>
  <c r="M250"/>
  <c r="W277"/>
  <c r="AE277" s="1"/>
  <c r="O323"/>
  <c r="O322" s="1"/>
  <c r="O321" s="1"/>
  <c r="O320" s="1"/>
  <c r="F366"/>
  <c r="AO19"/>
  <c r="AN212"/>
  <c r="AF211"/>
  <c r="AN211"/>
  <c r="R90"/>
  <c r="AP187"/>
  <c r="AF157"/>
  <c r="AN157"/>
  <c r="AO157"/>
  <c r="E131"/>
  <c r="AN162"/>
  <c r="AF161"/>
  <c r="AN161" s="1"/>
  <c r="O236"/>
  <c r="O235" s="1"/>
  <c r="O234" s="1"/>
  <c r="R235"/>
  <c r="R234"/>
  <c r="AC238"/>
  <c r="U237"/>
  <c r="AN259"/>
  <c r="AF258"/>
  <c r="AF257" s="1"/>
  <c r="AE262"/>
  <c r="W261"/>
  <c r="AE261" s="1"/>
  <c r="AP277"/>
  <c r="AH276"/>
  <c r="AP276" s="1"/>
  <c r="T275"/>
  <c r="AB275" s="1"/>
  <c r="AD281"/>
  <c r="AB284"/>
  <c r="T283"/>
  <c r="AP288"/>
  <c r="W291"/>
  <c r="AE292"/>
  <c r="E295"/>
  <c r="AI294"/>
  <c r="AQ294"/>
  <c r="AQ295"/>
  <c r="V302"/>
  <c r="AD302" s="1"/>
  <c r="AD303"/>
  <c r="AE325"/>
  <c r="W324"/>
  <c r="AE324"/>
  <c r="AN347"/>
  <c r="AF346"/>
  <c r="AG357"/>
  <c r="AO357"/>
  <c r="AO358"/>
  <c r="AQ370"/>
  <c r="AI369"/>
  <c r="AQ369"/>
  <c r="AD384"/>
  <c r="V383"/>
  <c r="AP384"/>
  <c r="AH383"/>
  <c r="AP383" s="1"/>
  <c r="AO434"/>
  <c r="T469"/>
  <c r="AB469" s="1"/>
  <c r="AB470"/>
  <c r="AA476"/>
  <c r="AE476" s="1"/>
  <c r="AE477"/>
  <c r="AB99"/>
  <c r="AB98"/>
  <c r="AB143"/>
  <c r="E158"/>
  <c r="F157"/>
  <c r="P157" s="1"/>
  <c r="E157"/>
  <c r="E185"/>
  <c r="E184"/>
  <c r="T215"/>
  <c r="AB215"/>
  <c r="W214"/>
  <c r="W243"/>
  <c r="AE243"/>
  <c r="AE244"/>
  <c r="W246"/>
  <c r="AE246"/>
  <c r="AE247"/>
  <c r="T252"/>
  <c r="T251" s="1"/>
  <c r="AC252"/>
  <c r="AF253"/>
  <c r="AN253"/>
  <c r="AG252"/>
  <c r="E254"/>
  <c r="E253" s="1"/>
  <c r="E252" s="1"/>
  <c r="E251" s="1"/>
  <c r="F253"/>
  <c r="P253" s="1"/>
  <c r="F252"/>
  <c r="P252" s="1"/>
  <c r="W276"/>
  <c r="O284"/>
  <c r="O283" s="1"/>
  <c r="O286"/>
  <c r="O285" s="1"/>
  <c r="AB286"/>
  <c r="T285"/>
  <c r="T282" s="1"/>
  <c r="AB282" s="1"/>
  <c r="AB285"/>
  <c r="AG288"/>
  <c r="AO288" s="1"/>
  <c r="AO289"/>
  <c r="AN291"/>
  <c r="AQ302"/>
  <c r="AM301"/>
  <c r="AQ308"/>
  <c r="AH314"/>
  <c r="AP314"/>
  <c r="AP315"/>
  <c r="AD330"/>
  <c r="V329"/>
  <c r="AD329" s="1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 s="1"/>
  <c r="V444"/>
  <c r="T444" s="1"/>
  <c r="AB444" s="1"/>
  <c r="AO474"/>
  <c r="AG473"/>
  <c r="O475"/>
  <c r="O474" s="1"/>
  <c r="O473" s="1"/>
  <c r="O472" s="1"/>
  <c r="R474"/>
  <c r="R473" s="1"/>
  <c r="R472"/>
  <c r="AC20"/>
  <c r="AP23"/>
  <c r="AC25"/>
  <c r="AO25"/>
  <c r="AD48"/>
  <c r="AP48"/>
  <c r="AN51"/>
  <c r="AQ56"/>
  <c r="AQ59"/>
  <c r="AE62"/>
  <c r="AO72"/>
  <c r="AC81"/>
  <c r="AO83"/>
  <c r="AD84"/>
  <c r="AO100"/>
  <c r="AO104"/>
  <c r="AO103"/>
  <c r="AO129"/>
  <c r="R132"/>
  <c r="R131"/>
  <c r="AD134"/>
  <c r="AD133"/>
  <c r="AO158"/>
  <c r="AO178"/>
  <c r="AN197"/>
  <c r="AC212"/>
  <c r="AO218"/>
  <c r="AC241"/>
  <c r="AB244"/>
  <c r="AO266"/>
  <c r="AO263"/>
  <c r="AB278"/>
  <c r="AL280"/>
  <c r="W19"/>
  <c r="AI19"/>
  <c r="F42"/>
  <c r="V42"/>
  <c r="U55"/>
  <c r="AG55"/>
  <c r="O57"/>
  <c r="O56" s="1"/>
  <c r="O55" s="1"/>
  <c r="AN57"/>
  <c r="U58"/>
  <c r="O60"/>
  <c r="O59" s="1"/>
  <c r="O58" s="1"/>
  <c r="U61"/>
  <c r="AG61"/>
  <c r="O63"/>
  <c r="O62"/>
  <c r="O61" s="1"/>
  <c r="T65"/>
  <c r="AB65" s="1"/>
  <c r="E84"/>
  <c r="AE90"/>
  <c r="T91"/>
  <c r="AB91" s="1"/>
  <c r="F97"/>
  <c r="E97"/>
  <c r="AQ98"/>
  <c r="I103"/>
  <c r="AF104"/>
  <c r="AF103" s="1"/>
  <c r="E111"/>
  <c r="AE111"/>
  <c r="T116"/>
  <c r="AB116" s="1"/>
  <c r="AD119"/>
  <c r="AF124"/>
  <c r="AF123" s="1"/>
  <c r="AN123" s="1"/>
  <c r="E132"/>
  <c r="T133"/>
  <c r="AH133"/>
  <c r="AL133"/>
  <c r="AP134"/>
  <c r="AP133"/>
  <c r="AQ142"/>
  <c r="W150"/>
  <c r="AE150"/>
  <c r="R153"/>
  <c r="O156"/>
  <c r="O155" s="1"/>
  <c r="AF158"/>
  <c r="AN158"/>
  <c r="AC161"/>
  <c r="E165"/>
  <c r="AB167"/>
  <c r="AF170"/>
  <c r="AN170" s="1"/>
  <c r="R173"/>
  <c r="R172" s="1"/>
  <c r="AL172"/>
  <c r="T175"/>
  <c r="AB175"/>
  <c r="AO175"/>
  <c r="AP182"/>
  <c r="AB204"/>
  <c r="AB203" s="1"/>
  <c r="AB202"/>
  <c r="E208"/>
  <c r="AN213"/>
  <c r="AQ215"/>
  <c r="AF218"/>
  <c r="AF217" s="1"/>
  <c r="AN217" s="1"/>
  <c r="AP226"/>
  <c r="T238"/>
  <c r="AB238" s="1"/>
  <c r="S244"/>
  <c r="O244" s="1"/>
  <c r="AG258"/>
  <c r="AG257" s="1"/>
  <c r="AG256" s="1"/>
  <c r="U268"/>
  <c r="AC268"/>
  <c r="AH282"/>
  <c r="N287"/>
  <c r="N280"/>
  <c r="AP292"/>
  <c r="O293"/>
  <c r="O292"/>
  <c r="O291" s="1"/>
  <c r="AF302"/>
  <c r="AK307"/>
  <c r="I307"/>
  <c r="N328"/>
  <c r="AO336"/>
  <c r="G375"/>
  <c r="R375"/>
  <c r="AG401"/>
  <c r="F214"/>
  <c r="E214"/>
  <c r="E215"/>
  <c r="O216"/>
  <c r="O215" s="1"/>
  <c r="O214" s="1"/>
  <c r="AC235"/>
  <c r="E239"/>
  <c r="Q244"/>
  <c r="G243"/>
  <c r="Q243"/>
  <c r="AE251"/>
  <c r="AQ262"/>
  <c r="AI275"/>
  <c r="AQ275"/>
  <c r="AQ276"/>
  <c r="AG276"/>
  <c r="O279"/>
  <c r="O278"/>
  <c r="O277" s="1"/>
  <c r="O276" s="1"/>
  <c r="O275" s="1"/>
  <c r="U282"/>
  <c r="AC285"/>
  <c r="AB288"/>
  <c r="O290"/>
  <c r="O289"/>
  <c r="O288" s="1"/>
  <c r="Q289"/>
  <c r="Q288" s="1"/>
  <c r="AN290"/>
  <c r="AF289"/>
  <c r="AI297"/>
  <c r="AQ297" s="1"/>
  <c r="AQ298"/>
  <c r="AE302"/>
  <c r="W301"/>
  <c r="AE301" s="1"/>
  <c r="AP308"/>
  <c r="AG320"/>
  <c r="AO320" s="1"/>
  <c r="G329"/>
  <c r="E330"/>
  <c r="T330"/>
  <c r="T329" s="1"/>
  <c r="AC330"/>
  <c r="U329"/>
  <c r="AF330"/>
  <c r="AG329"/>
  <c r="AO330"/>
  <c r="V363"/>
  <c r="AD363" s="1"/>
  <c r="AD364"/>
  <c r="AN365"/>
  <c r="AF364"/>
  <c r="AN364" s="1"/>
  <c r="E389"/>
  <c r="H388"/>
  <c r="Y397"/>
  <c r="Y386"/>
  <c r="AC398"/>
  <c r="F113"/>
  <c r="P113" s="1"/>
  <c r="T121"/>
  <c r="AB121"/>
  <c r="E203"/>
  <c r="E202" s="1"/>
  <c r="O204"/>
  <c r="O203" s="1"/>
  <c r="O202" s="1"/>
  <c r="AB222"/>
  <c r="T221"/>
  <c r="AB221" s="1"/>
  <c r="U228"/>
  <c r="AC229"/>
  <c r="G234"/>
  <c r="E235"/>
  <c r="AI234"/>
  <c r="AQ234" s="1"/>
  <c r="AQ235"/>
  <c r="AG272"/>
  <c r="AO273"/>
  <c r="AH298"/>
  <c r="AH297" s="1"/>
  <c r="AP299"/>
  <c r="AE309"/>
  <c r="W308"/>
  <c r="AE308" s="1"/>
  <c r="AO317"/>
  <c r="AF317"/>
  <c r="AN317" s="1"/>
  <c r="AN319"/>
  <c r="AF318"/>
  <c r="AN318" s="1"/>
  <c r="F320"/>
  <c r="P320" s="1"/>
  <c r="E321"/>
  <c r="W321"/>
  <c r="AE321" s="1"/>
  <c r="AH332"/>
  <c r="AP332" s="1"/>
  <c r="AP333"/>
  <c r="G339"/>
  <c r="G338"/>
  <c r="AQ352"/>
  <c r="AI351"/>
  <c r="AQ351"/>
  <c r="AI379"/>
  <c r="AQ380"/>
  <c r="AF380"/>
  <c r="AN381"/>
  <c r="S22"/>
  <c r="AO42"/>
  <c r="AB48"/>
  <c r="AP51"/>
  <c r="AC59"/>
  <c r="AO59"/>
  <c r="E62"/>
  <c r="O75"/>
  <c r="O74" s="1"/>
  <c r="O77"/>
  <c r="O76" s="1"/>
  <c r="AP88"/>
  <c r="AC97"/>
  <c r="V100"/>
  <c r="AD100" s="1"/>
  <c r="AO101"/>
  <c r="Q103"/>
  <c r="T114"/>
  <c r="AC131"/>
  <c r="O137"/>
  <c r="O136" s="1"/>
  <c r="AG138"/>
  <c r="AE151"/>
  <c r="W153"/>
  <c r="AE153" s="1"/>
  <c r="AE155"/>
  <c r="W163"/>
  <c r="AE163" s="1"/>
  <c r="AE165"/>
  <c r="AC177"/>
  <c r="AC178"/>
  <c r="AF200"/>
  <c r="AF199" s="1"/>
  <c r="AB209"/>
  <c r="AO212"/>
  <c r="AC218"/>
  <c r="G223"/>
  <c r="AN244"/>
  <c r="AP246"/>
  <c r="AH257"/>
  <c r="AB277"/>
  <c r="AO278"/>
  <c r="AQ282"/>
  <c r="AD283"/>
  <c r="AP289"/>
  <c r="AK328"/>
  <c r="AJ62"/>
  <c r="AJ61" s="1"/>
  <c r="U103"/>
  <c r="Y103"/>
  <c r="AH113"/>
  <c r="AP113" s="1"/>
  <c r="AQ119"/>
  <c r="AC124"/>
  <c r="O169"/>
  <c r="O168" s="1"/>
  <c r="F172"/>
  <c r="P172" s="1"/>
  <c r="V172"/>
  <c r="AD172"/>
  <c r="Z172"/>
  <c r="E188"/>
  <c r="E187"/>
  <c r="V220"/>
  <c r="AD220"/>
  <c r="AO221"/>
  <c r="T224"/>
  <c r="AB224" s="1"/>
  <c r="U234"/>
  <c r="AN260"/>
  <c r="Q261"/>
  <c r="Q250" s="1"/>
  <c r="AC264"/>
  <c r="AC263" s="1"/>
  <c r="S250"/>
  <c r="AC273"/>
  <c r="AN278"/>
  <c r="AA280"/>
  <c r="AP291"/>
  <c r="AQ301"/>
  <c r="Q303"/>
  <c r="Q302"/>
  <c r="Q301"/>
  <c r="AQ314"/>
  <c r="AB319"/>
  <c r="AB352"/>
  <c r="AB380"/>
  <c r="L386"/>
  <c r="AN264"/>
  <c r="AN263" s="1"/>
  <c r="AF263"/>
  <c r="AF262"/>
  <c r="AN262" s="1"/>
  <c r="Q295"/>
  <c r="Q294" s="1"/>
  <c r="Q287" s="1"/>
  <c r="Q280" s="1"/>
  <c r="O295"/>
  <c r="O294" s="1"/>
  <c r="AB298"/>
  <c r="T297"/>
  <c r="AB297" s="1"/>
  <c r="U301"/>
  <c r="AC301"/>
  <c r="AC302"/>
  <c r="W311"/>
  <c r="AE311"/>
  <c r="AE312"/>
  <c r="T314"/>
  <c r="AB314" s="1"/>
  <c r="AC314"/>
  <c r="AO322"/>
  <c r="O331"/>
  <c r="O330" s="1"/>
  <c r="O329" s="1"/>
  <c r="W339"/>
  <c r="AE339" s="1"/>
  <c r="AE340"/>
  <c r="E343"/>
  <c r="F342"/>
  <c r="P342" s="1"/>
  <c r="E342"/>
  <c r="AG345"/>
  <c r="AO345"/>
  <c r="AO346"/>
  <c r="T361"/>
  <c r="AB362"/>
  <c r="AI398"/>
  <c r="AQ399"/>
  <c r="E427"/>
  <c r="H426"/>
  <c r="H425"/>
  <c r="H424" s="1"/>
  <c r="H415" s="1"/>
  <c r="AF427"/>
  <c r="AN427"/>
  <c r="AN428"/>
  <c r="AE450"/>
  <c r="W449"/>
  <c r="AN451"/>
  <c r="AF450"/>
  <c r="AN450"/>
  <c r="AF141"/>
  <c r="AN141" s="1"/>
  <c r="AG144"/>
  <c r="AO144" s="1"/>
  <c r="U150"/>
  <c r="T150" s="1"/>
  <c r="AG150"/>
  <c r="AF150" s="1"/>
  <c r="AN150" s="1"/>
  <c r="V167"/>
  <c r="AD167"/>
  <c r="AH167"/>
  <c r="AP167"/>
  <c r="W172"/>
  <c r="AI172"/>
  <c r="AQ172"/>
  <c r="AF187"/>
  <c r="AN187"/>
  <c r="U190"/>
  <c r="AG190"/>
  <c r="U199"/>
  <c r="AC199" s="1"/>
  <c r="AG199"/>
  <c r="AO199" s="1"/>
  <c r="U208"/>
  <c r="AC208" s="1"/>
  <c r="AG208"/>
  <c r="AO208"/>
  <c r="V211"/>
  <c r="V217"/>
  <c r="AD217" s="1"/>
  <c r="AH217"/>
  <c r="AP217"/>
  <c r="AF221"/>
  <c r="AN221" s="1"/>
  <c r="E226"/>
  <c r="R244"/>
  <c r="T254"/>
  <c r="AB254"/>
  <c r="AB265"/>
  <c r="O267"/>
  <c r="O266"/>
  <c r="O263"/>
  <c r="O262" s="1"/>
  <c r="O261" s="1"/>
  <c r="I287"/>
  <c r="I280" s="1"/>
  <c r="AC288"/>
  <c r="AD289"/>
  <c r="AB299"/>
  <c r="AM307"/>
  <c r="L307"/>
  <c r="R307"/>
  <c r="AC318"/>
  <c r="AP325"/>
  <c r="E326"/>
  <c r="X328"/>
  <c r="AE342"/>
  <c r="AB354"/>
  <c r="AB355"/>
  <c r="AB372"/>
  <c r="AB373"/>
  <c r="AJ386"/>
  <c r="AE399"/>
  <c r="E401"/>
  <c r="M401"/>
  <c r="U401"/>
  <c r="AK448"/>
  <c r="AK447" s="1"/>
  <c r="AK415"/>
  <c r="T262"/>
  <c r="AG301"/>
  <c r="AO301"/>
  <c r="AO302"/>
  <c r="AF308"/>
  <c r="AN309"/>
  <c r="AI325"/>
  <c r="AI324" s="1"/>
  <c r="AQ324" s="1"/>
  <c r="AQ326"/>
  <c r="W335"/>
  <c r="AE335"/>
  <c r="AE336"/>
  <c r="AG339"/>
  <c r="AG338" s="1"/>
  <c r="AO338" s="1"/>
  <c r="AO340"/>
  <c r="G348"/>
  <c r="E348" s="1"/>
  <c r="E349"/>
  <c r="W348"/>
  <c r="AE348" s="1"/>
  <c r="AE349"/>
  <c r="AP349"/>
  <c r="AH348"/>
  <c r="AP348" s="1"/>
  <c r="AG354"/>
  <c r="AO354" s="1"/>
  <c r="AO355"/>
  <c r="V357"/>
  <c r="AD357"/>
  <c r="AD358"/>
  <c r="AN359"/>
  <c r="AF358"/>
  <c r="AG363"/>
  <c r="AO363" s="1"/>
  <c r="AO364"/>
  <c r="AE366"/>
  <c r="AE367"/>
  <c r="AP367"/>
  <c r="AH366"/>
  <c r="AP366"/>
  <c r="AG372"/>
  <c r="AO372" s="1"/>
  <c r="AO373"/>
  <c r="E399"/>
  <c r="F398"/>
  <c r="P398" s="1"/>
  <c r="AE398"/>
  <c r="W397"/>
  <c r="T409"/>
  <c r="T408"/>
  <c r="T407" s="1"/>
  <c r="T406" s="1"/>
  <c r="AB410"/>
  <c r="AB409"/>
  <c r="AB408" s="1"/>
  <c r="AB407" s="1"/>
  <c r="AB406" s="1"/>
  <c r="H416"/>
  <c r="AD426"/>
  <c r="AE426"/>
  <c r="AA425"/>
  <c r="AA424"/>
  <c r="AO441"/>
  <c r="AG440"/>
  <c r="Z261"/>
  <c r="Z250"/>
  <c r="AC278"/>
  <c r="AN283"/>
  <c r="AI287"/>
  <c r="AI280" s="1"/>
  <c r="AN295"/>
  <c r="AO312"/>
  <c r="M328"/>
  <c r="AP339"/>
  <c r="AQ345"/>
  <c r="AO376"/>
  <c r="J386"/>
  <c r="S386"/>
  <c r="F332"/>
  <c r="P332" s="1"/>
  <c r="E332"/>
  <c r="E333"/>
  <c r="AB341"/>
  <c r="T340"/>
  <c r="AB340" s="1"/>
  <c r="AC349"/>
  <c r="U348"/>
  <c r="AC348" s="1"/>
  <c r="AB350"/>
  <c r="T349"/>
  <c r="AB349" s="1"/>
  <c r="U360"/>
  <c r="AC361"/>
  <c r="AN361"/>
  <c r="AC367"/>
  <c r="U366"/>
  <c r="AC366" s="1"/>
  <c r="O368"/>
  <c r="O367" s="1"/>
  <c r="O366" s="1"/>
  <c r="AB368"/>
  <c r="T367"/>
  <c r="E376"/>
  <c r="U376"/>
  <c r="AC376" s="1"/>
  <c r="AC377"/>
  <c r="O378"/>
  <c r="O377" s="1"/>
  <c r="O376" s="1"/>
  <c r="O375" s="1"/>
  <c r="AB378"/>
  <c r="T377"/>
  <c r="V379"/>
  <c r="AD379"/>
  <c r="AD380"/>
  <c r="T398"/>
  <c r="AB398"/>
  <c r="U397"/>
  <c r="T397" s="1"/>
  <c r="AJ409"/>
  <c r="AJ408" s="1"/>
  <c r="AJ407" s="1"/>
  <c r="AJ406" s="1"/>
  <c r="AJ401" s="1"/>
  <c r="AN410"/>
  <c r="AN409" s="1"/>
  <c r="AN408"/>
  <c r="AN407" s="1"/>
  <c r="AN406" s="1"/>
  <c r="AQ418"/>
  <c r="AI417"/>
  <c r="AI416" s="1"/>
  <c r="W421"/>
  <c r="AE421"/>
  <c r="AE422"/>
  <c r="AP303"/>
  <c r="AO308"/>
  <c r="E315"/>
  <c r="AF315"/>
  <c r="AN315"/>
  <c r="AG324"/>
  <c r="AO324" s="1"/>
  <c r="AC326"/>
  <c r="AE357"/>
  <c r="AE372"/>
  <c r="N375"/>
  <c r="AI401"/>
  <c r="L401"/>
  <c r="AB293"/>
  <c r="T292"/>
  <c r="T291" s="1"/>
  <c r="AB291" s="1"/>
  <c r="U332"/>
  <c r="AC332" s="1"/>
  <c r="AC333"/>
  <c r="T333"/>
  <c r="AB333"/>
  <c r="AO344"/>
  <c r="AF344"/>
  <c r="F345"/>
  <c r="P345" s="1"/>
  <c r="E345"/>
  <c r="E346"/>
  <c r="AN353"/>
  <c r="O356"/>
  <c r="O355"/>
  <c r="O354" s="1"/>
  <c r="F363"/>
  <c r="E364"/>
  <c r="AN371"/>
  <c r="AF370"/>
  <c r="AF369" s="1"/>
  <c r="AN369" s="1"/>
  <c r="O374"/>
  <c r="O373"/>
  <c r="O372" s="1"/>
  <c r="H394"/>
  <c r="H393"/>
  <c r="E395"/>
  <c r="E394"/>
  <c r="E393"/>
  <c r="O400"/>
  <c r="O399" s="1"/>
  <c r="O398" s="1"/>
  <c r="O397" s="1"/>
  <c r="AB400"/>
  <c r="T399"/>
  <c r="AB399"/>
  <c r="AF413"/>
  <c r="AF412"/>
  <c r="AF411" s="1"/>
  <c r="AN414"/>
  <c r="AN413" s="1"/>
  <c r="AN412"/>
  <c r="AN411"/>
  <c r="AC416"/>
  <c r="AE418"/>
  <c r="T418"/>
  <c r="AB418"/>
  <c r="W417"/>
  <c r="AE417" s="1"/>
  <c r="O420"/>
  <c r="O419"/>
  <c r="O418"/>
  <c r="O417" s="1"/>
  <c r="O416" s="1"/>
  <c r="J419"/>
  <c r="J418"/>
  <c r="J417"/>
  <c r="J416" s="1"/>
  <c r="U426"/>
  <c r="AC426" s="1"/>
  <c r="AC427"/>
  <c r="AI437"/>
  <c r="AQ437" s="1"/>
  <c r="AQ438"/>
  <c r="H444"/>
  <c r="E445"/>
  <c r="V459"/>
  <c r="AD460"/>
  <c r="W469"/>
  <c r="AE470"/>
  <c r="AB295"/>
  <c r="AJ307"/>
  <c r="AC309"/>
  <c r="E317"/>
  <c r="AO326"/>
  <c r="O327"/>
  <c r="O326" s="1"/>
  <c r="O325" s="1"/>
  <c r="O324" s="1"/>
  <c r="AP351"/>
  <c r="AB357"/>
  <c r="AB358"/>
  <c r="L375"/>
  <c r="J375"/>
  <c r="X386"/>
  <c r="Q386"/>
  <c r="AE401"/>
  <c r="H401"/>
  <c r="Q401"/>
  <c r="AQ383"/>
  <c r="AI382"/>
  <c r="AQ382" s="1"/>
  <c r="AC390"/>
  <c r="AC386" s="1"/>
  <c r="T390"/>
  <c r="AB390"/>
  <c r="AN405"/>
  <c r="AN404"/>
  <c r="AN403" s="1"/>
  <c r="AN402" s="1"/>
  <c r="AF404"/>
  <c r="AF403"/>
  <c r="AF402" s="1"/>
  <c r="AC417"/>
  <c r="U429"/>
  <c r="AC429" s="1"/>
  <c r="AC432"/>
  <c r="Z448"/>
  <c r="Z447" s="1"/>
  <c r="Z415" s="1"/>
  <c r="AF452"/>
  <c r="AN452" s="1"/>
  <c r="AH459"/>
  <c r="AP459"/>
  <c r="AP460"/>
  <c r="AI469"/>
  <c r="AI468" s="1"/>
  <c r="AQ468" s="1"/>
  <c r="AQ470"/>
  <c r="O482"/>
  <c r="O481"/>
  <c r="O480"/>
  <c r="S482"/>
  <c r="S481"/>
  <c r="S480"/>
  <c r="AN482"/>
  <c r="AN481"/>
  <c r="AN480"/>
  <c r="AC355"/>
  <c r="AP358"/>
  <c r="AC373"/>
  <c r="AE384"/>
  <c r="J413"/>
  <c r="J412"/>
  <c r="J411"/>
  <c r="J401" s="1"/>
  <c r="G417"/>
  <c r="G416" s="1"/>
  <c r="T419"/>
  <c r="AB419"/>
  <c r="AB422"/>
  <c r="N448"/>
  <c r="N447"/>
  <c r="N415"/>
  <c r="Q449"/>
  <c r="AN495"/>
  <c r="G490"/>
  <c r="AE383"/>
  <c r="W382"/>
  <c r="W375" s="1"/>
  <c r="AE382"/>
  <c r="T384"/>
  <c r="AB385"/>
  <c r="AO418"/>
  <c r="AG417"/>
  <c r="AG416" s="1"/>
  <c r="T442"/>
  <c r="AB442"/>
  <c r="U441"/>
  <c r="T441" s="1"/>
  <c r="AF442"/>
  <c r="AN442" s="1"/>
  <c r="AO442"/>
  <c r="AI454"/>
  <c r="AQ454"/>
  <c r="AQ457"/>
  <c r="AH468"/>
  <c r="AH467" s="1"/>
  <c r="AP467" s="1"/>
  <c r="AP469"/>
  <c r="H472"/>
  <c r="AP346"/>
  <c r="AP364"/>
  <c r="E370"/>
  <c r="Z375"/>
  <c r="O396"/>
  <c r="O395" s="1"/>
  <c r="O394" s="1"/>
  <c r="O393" s="1"/>
  <c r="AD397"/>
  <c r="AD386"/>
  <c r="AD398"/>
  <c r="K386"/>
  <c r="K415"/>
  <c r="AO419"/>
  <c r="AH429"/>
  <c r="AP429" s="1"/>
  <c r="F454"/>
  <c r="P454" s="1"/>
  <c r="F448"/>
  <c r="P448" s="1"/>
  <c r="F447"/>
  <c r="P447" s="1"/>
  <c r="AO438"/>
  <c r="AG437"/>
  <c r="AO437"/>
  <c r="E464"/>
  <c r="H463"/>
  <c r="H462"/>
  <c r="AI462"/>
  <c r="U473"/>
  <c r="AC474"/>
  <c r="AF383"/>
  <c r="AH390"/>
  <c r="AP390" s="1"/>
  <c r="AO427"/>
  <c r="O428"/>
  <c r="O427" s="1"/>
  <c r="O426" s="1"/>
  <c r="O425" s="1"/>
  <c r="O424" s="1"/>
  <c r="AN439"/>
  <c r="AI440"/>
  <c r="AQ440"/>
  <c r="O451"/>
  <c r="O450"/>
  <c r="T449"/>
  <c r="AB449" s="1"/>
  <c r="AB452"/>
  <c r="AI449"/>
  <c r="AO444"/>
  <c r="AF444"/>
  <c r="AN444"/>
  <c r="W463"/>
  <c r="AE463" s="1"/>
  <c r="T464"/>
  <c r="E470"/>
  <c r="H469"/>
  <c r="H468"/>
  <c r="H467"/>
  <c r="H466"/>
  <c r="AN471"/>
  <c r="AF470"/>
  <c r="AB477"/>
  <c r="T476"/>
  <c r="AB476" s="1"/>
  <c r="O486"/>
  <c r="O485" s="1"/>
  <c r="O484" s="1"/>
  <c r="AC419"/>
  <c r="H449"/>
  <c r="H448" s="1"/>
  <c r="H447"/>
  <c r="S449"/>
  <c r="S448" s="1"/>
  <c r="S447" s="1"/>
  <c r="S415" s="1"/>
  <c r="AA449"/>
  <c r="AA448"/>
  <c r="AA447"/>
  <c r="AB478"/>
  <c r="U490"/>
  <c r="AG490"/>
  <c r="AP473"/>
  <c r="AH472"/>
  <c r="AP472"/>
  <c r="V491"/>
  <c r="AD491" s="1"/>
  <c r="AD492"/>
  <c r="AN497"/>
  <c r="AF490"/>
  <c r="AN490" s="1"/>
  <c r="L449"/>
  <c r="L448"/>
  <c r="L447" s="1"/>
  <c r="L415" s="1"/>
  <c r="AJ449"/>
  <c r="AJ448"/>
  <c r="AJ447"/>
  <c r="AJ415" s="1"/>
  <c r="O453"/>
  <c r="O452"/>
  <c r="O449" s="1"/>
  <c r="E454"/>
  <c r="E448" s="1"/>
  <c r="E447" s="1"/>
  <c r="AF481"/>
  <c r="AF480" s="1"/>
  <c r="O487"/>
  <c r="H490"/>
  <c r="AN498"/>
  <c r="AN457"/>
  <c r="AF454"/>
  <c r="AN454"/>
  <c r="AD473"/>
  <c r="V472"/>
  <c r="AD472" s="1"/>
  <c r="E478"/>
  <c r="H477"/>
  <c r="E477" s="1"/>
  <c r="H476"/>
  <c r="AD498"/>
  <c r="V497"/>
  <c r="AD497" s="1"/>
  <c r="O465"/>
  <c r="O464" s="1"/>
  <c r="O463" s="1"/>
  <c r="O462" s="1"/>
  <c r="O471"/>
  <c r="O470" s="1"/>
  <c r="O469" s="1"/>
  <c r="O468" s="1"/>
  <c r="O467" s="1"/>
  <c r="O466" s="1"/>
  <c r="U449"/>
  <c r="AG449"/>
  <c r="T454"/>
  <c r="AB454"/>
  <c r="W459"/>
  <c r="AE459" s="1"/>
  <c r="AI459"/>
  <c r="AI448" s="1"/>
  <c r="AQ459"/>
  <c r="T460"/>
  <c r="AB460" s="1"/>
  <c r="U463"/>
  <c r="AG463"/>
  <c r="AO463" s="1"/>
  <c r="U469"/>
  <c r="AC469" s="1"/>
  <c r="AG469"/>
  <c r="AG468" s="1"/>
  <c r="AG467" s="1"/>
  <c r="W473"/>
  <c r="AI473"/>
  <c r="T474"/>
  <c r="T473" s="1"/>
  <c r="AB473" s="1"/>
  <c r="U477"/>
  <c r="AG477"/>
  <c r="AF276"/>
  <c r="AN276" s="1"/>
  <c r="AE473"/>
  <c r="W472"/>
  <c r="AE472" s="1"/>
  <c r="AC463"/>
  <c r="U462"/>
  <c r="AC462" s="1"/>
  <c r="W468"/>
  <c r="AE468" s="1"/>
  <c r="AE469"/>
  <c r="T426"/>
  <c r="AB426" s="1"/>
  <c r="AB292"/>
  <c r="AN308"/>
  <c r="AB361"/>
  <c r="T360"/>
  <c r="AC329"/>
  <c r="V382"/>
  <c r="AD383"/>
  <c r="T237"/>
  <c r="AB237" s="1"/>
  <c r="AC237"/>
  <c r="AQ473"/>
  <c r="AI472"/>
  <c r="AQ472" s="1"/>
  <c r="AG462"/>
  <c r="AO462"/>
  <c r="V490"/>
  <c r="AD490" s="1"/>
  <c r="T463"/>
  <c r="T462" s="1"/>
  <c r="AB462" s="1"/>
  <c r="AB464"/>
  <c r="AQ449"/>
  <c r="W416"/>
  <c r="AF343"/>
  <c r="AF342" s="1"/>
  <c r="AN342" s="1"/>
  <c r="AN344"/>
  <c r="AB377"/>
  <c r="T376"/>
  <c r="AN358"/>
  <c r="AF357"/>
  <c r="AN357"/>
  <c r="AC234"/>
  <c r="E320"/>
  <c r="T228"/>
  <c r="AB228" s="1"/>
  <c r="AC228"/>
  <c r="AH281"/>
  <c r="AP282"/>
  <c r="AF61"/>
  <c r="AN61" s="1"/>
  <c r="W275"/>
  <c r="AE275" s="1"/>
  <c r="AE276"/>
  <c r="AB252"/>
  <c r="AE291"/>
  <c r="AF190"/>
  <c r="AN190"/>
  <c r="AQ379"/>
  <c r="AB330"/>
  <c r="AN289"/>
  <c r="AF288"/>
  <c r="AN288" s="1"/>
  <c r="AG275"/>
  <c r="AG472"/>
  <c r="AO472" s="1"/>
  <c r="AO473"/>
  <c r="AC251"/>
  <c r="AH382"/>
  <c r="AP382" s="1"/>
  <c r="AN346"/>
  <c r="AF345"/>
  <c r="AN345"/>
  <c r="AB283"/>
  <c r="AN258"/>
  <c r="AH448"/>
  <c r="AO477"/>
  <c r="AG476"/>
  <c r="AO476"/>
  <c r="AQ325"/>
  <c r="AQ398"/>
  <c r="AI397"/>
  <c r="T339"/>
  <c r="AB339" s="1"/>
  <c r="W338"/>
  <c r="AE338" s="1"/>
  <c r="AN199"/>
  <c r="AN200"/>
  <c r="AN380"/>
  <c r="AF379"/>
  <c r="E329"/>
  <c r="AN302"/>
  <c r="AF301"/>
  <c r="AN301"/>
  <c r="AO258"/>
  <c r="AE376"/>
  <c r="AE375"/>
  <c r="AE214"/>
  <c r="T214"/>
  <c r="AN351"/>
  <c r="AN352"/>
  <c r="T332"/>
  <c r="AB332" s="1"/>
  <c r="AB367"/>
  <c r="T366"/>
  <c r="AB366" s="1"/>
  <c r="W386"/>
  <c r="AE397"/>
  <c r="AE386" s="1"/>
  <c r="AF220"/>
  <c r="AN220"/>
  <c r="AC190"/>
  <c r="AB150"/>
  <c r="AP257"/>
  <c r="AH256"/>
  <c r="AP256" s="1"/>
  <c r="AP298"/>
  <c r="AP297"/>
  <c r="H387"/>
  <c r="H386" s="1"/>
  <c r="E388"/>
  <c r="AN330"/>
  <c r="AF329"/>
  <c r="AN329" s="1"/>
  <c r="AF167"/>
  <c r="AN167"/>
  <c r="AC387"/>
  <c r="T387"/>
  <c r="AB387" s="1"/>
  <c r="AB386" s="1"/>
  <c r="AF252"/>
  <c r="AN252" s="1"/>
  <c r="AG251"/>
  <c r="AO251" s="1"/>
  <c r="AO252"/>
  <c r="U468"/>
  <c r="U467" s="1"/>
  <c r="U466" s="1"/>
  <c r="AC466" s="1"/>
  <c r="AQ469"/>
  <c r="AD459"/>
  <c r="AO449"/>
  <c r="AF469"/>
  <c r="AF468" s="1"/>
  <c r="AN468" s="1"/>
  <c r="AN470"/>
  <c r="AN383"/>
  <c r="AF382"/>
  <c r="AN382" s="1"/>
  <c r="U472"/>
  <c r="AC472" s="1"/>
  <c r="AC473"/>
  <c r="AB441"/>
  <c r="AC441"/>
  <c r="AB384"/>
  <c r="T383"/>
  <c r="T382" s="1"/>
  <c r="AF449"/>
  <c r="AN449" s="1"/>
  <c r="AN370"/>
  <c r="AC397"/>
  <c r="AB397"/>
  <c r="AO440"/>
  <c r="F397"/>
  <c r="AF113"/>
  <c r="AN113" s="1"/>
  <c r="W320"/>
  <c r="AE320" s="1"/>
  <c r="AO272"/>
  <c r="AG268"/>
  <c r="AF363"/>
  <c r="AN363" s="1"/>
  <c r="U281"/>
  <c r="U280" s="1"/>
  <c r="AC282"/>
  <c r="AN124"/>
  <c r="T19"/>
  <c r="AN388"/>
  <c r="T468"/>
  <c r="AB468" s="1"/>
  <c r="AH387"/>
  <c r="AK306"/>
  <c r="AK305"/>
  <c r="AB383"/>
  <c r="AB382"/>
  <c r="AD382"/>
  <c r="V375"/>
  <c r="AD375" s="1"/>
  <c r="T287"/>
  <c r="AB287"/>
  <c r="AP387"/>
  <c r="T386"/>
  <c r="AN379"/>
  <c r="AF375"/>
  <c r="AH447"/>
  <c r="T281"/>
  <c r="AB281" s="1"/>
  <c r="AC468"/>
  <c r="AF251"/>
  <c r="AN251" s="1"/>
  <c r="AB376"/>
  <c r="AB19"/>
  <c r="AN469"/>
  <c r="AE416"/>
  <c r="AB463"/>
  <c r="AQ397"/>
  <c r="AB329"/>
  <c r="AB251"/>
  <c r="AP281"/>
  <c r="AN343"/>
  <c r="AQ448"/>
  <c r="AI447"/>
  <c r="AQ447"/>
  <c r="W467"/>
  <c r="AE467" s="1"/>
  <c r="AF467"/>
  <c r="AC467"/>
  <c r="O316"/>
  <c r="O315"/>
  <c r="O314" s="1"/>
  <c r="O25"/>
  <c r="AK401"/>
  <c r="AO61"/>
  <c r="AN62"/>
  <c r="AO62"/>
  <c r="AC401"/>
  <c r="Y401"/>
  <c r="X404"/>
  <c r="X403"/>
  <c r="X402"/>
  <c r="X401" s="1"/>
  <c r="AD113"/>
  <c r="J270"/>
  <c r="J269" s="1"/>
  <c r="J268" s="1"/>
  <c r="J261" s="1"/>
  <c r="J250"/>
  <c r="J282"/>
  <c r="J281"/>
  <c r="K280"/>
  <c r="K328"/>
  <c r="J328"/>
  <c r="I18" i="78" l="1"/>
  <c r="M18"/>
  <c r="AO416" i="73"/>
  <c r="AN467"/>
  <c r="AF466"/>
  <c r="AN466" s="1"/>
  <c r="AG466"/>
  <c r="AO466" s="1"/>
  <c r="AO467"/>
  <c r="AQ416"/>
  <c r="AE19"/>
  <c r="X18"/>
  <c r="X17" s="1"/>
  <c r="H306"/>
  <c r="H305" s="1"/>
  <c r="G415"/>
  <c r="AN401"/>
  <c r="AD55"/>
  <c r="T55"/>
  <c r="AB55" s="1"/>
  <c r="T141"/>
  <c r="AB141" s="1"/>
  <c r="AB142"/>
  <c r="AF401"/>
  <c r="E250"/>
  <c r="AN257"/>
  <c r="AF256"/>
  <c r="AN256" s="1"/>
  <c r="AC19"/>
  <c r="N18"/>
  <c r="Q64"/>
  <c r="X249"/>
  <c r="Y306"/>
  <c r="Y305" s="1"/>
  <c r="P397"/>
  <c r="E397"/>
  <c r="AC477"/>
  <c r="P363"/>
  <c r="E363"/>
  <c r="AA415"/>
  <c r="T261"/>
  <c r="AB261" s="1"/>
  <c r="O250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B155"/>
  <c r="T153"/>
  <c r="AB153" s="1"/>
  <c r="AO155"/>
  <c r="AF155"/>
  <c r="AE161"/>
  <c r="W160"/>
  <c r="AE160" s="1"/>
  <c r="AO173"/>
  <c r="AG172"/>
  <c r="AO172" s="1"/>
  <c r="AB174"/>
  <c r="T173"/>
  <c r="AN174"/>
  <c r="AF173"/>
  <c r="P175"/>
  <c r="E175"/>
  <c r="AF177"/>
  <c r="AN177" s="1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L280"/>
  <c r="L249" s="1"/>
  <c r="AD288"/>
  <c r="AO295"/>
  <c r="AG294"/>
  <c r="AO294" s="1"/>
  <c r="T308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AN114"/>
  <c r="AK18"/>
  <c r="O186"/>
  <c r="O185" s="1"/>
  <c r="O184" s="1"/>
  <c r="W307"/>
  <c r="AF287"/>
  <c r="AN287" s="1"/>
  <c r="AO468"/>
  <c r="AF448"/>
  <c r="AO256"/>
  <c r="V301"/>
  <c r="AD301" s="1"/>
  <c r="T348"/>
  <c r="AB348" s="1"/>
  <c r="T459"/>
  <c r="AB459" s="1"/>
  <c r="U476"/>
  <c r="AQ417"/>
  <c r="AF421"/>
  <c r="AN421" s="1"/>
  <c r="AO150"/>
  <c r="AH425"/>
  <c r="AB262"/>
  <c r="T375"/>
  <c r="AB375" s="1"/>
  <c r="H237"/>
  <c r="E237" s="1"/>
  <c r="AF339"/>
  <c r="O386"/>
  <c r="AD339"/>
  <c r="L306"/>
  <c r="L305" s="1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M18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O64" s="1"/>
  <c r="AF65"/>
  <c r="AJ64"/>
  <c r="AJ18" s="1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O133"/>
  <c r="AO148"/>
  <c r="AG147"/>
  <c r="AO147" s="1"/>
  <c r="AG153"/>
  <c r="AO153" s="1"/>
  <c r="AO161"/>
  <c r="AG160"/>
  <c r="AO160" s="1"/>
  <c r="AB162"/>
  <c r="T161"/>
  <c r="AO163"/>
  <c r="AF163"/>
  <c r="AN163" s="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V268"/>
  <c r="V261" s="1"/>
  <c r="AD261" s="1"/>
  <c r="U351"/>
  <c r="AC351" s="1"/>
  <c r="AC352"/>
  <c r="AC364"/>
  <c r="U363"/>
  <c r="AC363" s="1"/>
  <c r="AC62"/>
  <c r="AL18"/>
  <c r="W466"/>
  <c r="AE466" s="1"/>
  <c r="AC281"/>
  <c r="T472"/>
  <c r="AB472" s="1"/>
  <c r="AI467"/>
  <c r="AO257"/>
  <c r="AF275"/>
  <c r="AN275" s="1"/>
  <c r="O132"/>
  <c r="O131" s="1"/>
  <c r="AP376"/>
  <c r="AN104"/>
  <c r="AN103" s="1"/>
  <c r="AB214"/>
  <c r="AH275"/>
  <c r="AP275" s="1"/>
  <c r="AI375"/>
  <c r="AQ375" s="1"/>
  <c r="AO417"/>
  <c r="AQ19"/>
  <c r="AF160"/>
  <c r="AN160" s="1"/>
  <c r="AP468"/>
  <c r="AD338"/>
  <c r="AB264"/>
  <c r="AH211"/>
  <c r="AP211" s="1"/>
  <c r="AG193"/>
  <c r="O362"/>
  <c r="O361" s="1"/>
  <c r="O360" s="1"/>
  <c r="E119"/>
  <c r="E180"/>
  <c r="AC170"/>
  <c r="Q153"/>
  <c r="T84"/>
  <c r="AB84" s="1"/>
  <c r="E340"/>
  <c r="E234"/>
  <c r="AH172"/>
  <c r="AP172" s="1"/>
  <c r="O166"/>
  <c r="O165" s="1"/>
  <c r="AK113"/>
  <c r="AO113" s="1"/>
  <c r="AI64"/>
  <c r="AQ64" s="1"/>
  <c r="AF55"/>
  <c r="AN55" s="1"/>
  <c r="AH42"/>
  <c r="P42"/>
  <c r="AF20"/>
  <c r="AO177"/>
  <c r="AO127"/>
  <c r="AO65"/>
  <c r="AD346"/>
  <c r="AG291"/>
  <c r="AH287"/>
  <c r="AP287" s="1"/>
  <c r="AO262"/>
  <c r="AG261"/>
  <c r="AO261" s="1"/>
  <c r="AC262"/>
  <c r="J22"/>
  <c r="P36"/>
  <c r="E36"/>
  <c r="AN37"/>
  <c r="AF38"/>
  <c r="AN38" s="1"/>
  <c r="U42"/>
  <c r="U45"/>
  <c r="AC45" s="1"/>
  <c r="AG45"/>
  <c r="AO45" s="1"/>
  <c r="G50"/>
  <c r="H55"/>
  <c r="AO56"/>
  <c r="W58"/>
  <c r="AE58" s="1"/>
  <c r="AE59"/>
  <c r="P65"/>
  <c r="M64"/>
  <c r="M18" s="1"/>
  <c r="X64"/>
  <c r="Q67"/>
  <c r="O68"/>
  <c r="O67" s="1"/>
  <c r="O64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AO123"/>
  <c r="G126"/>
  <c r="T127"/>
  <c r="AB127" s="1"/>
  <c r="P134"/>
  <c r="F133"/>
  <c r="P133" s="1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F281"/>
  <c r="AN282"/>
  <c r="AE289"/>
  <c r="W288"/>
  <c r="V291"/>
  <c r="AD291" s="1"/>
  <c r="AD292"/>
  <c r="AN298"/>
  <c r="AF297"/>
  <c r="AN297" s="1"/>
  <c r="AB326"/>
  <c r="T325"/>
  <c r="I328"/>
  <c r="I306" s="1"/>
  <c r="I305" s="1"/>
  <c r="AO333"/>
  <c r="AG332"/>
  <c r="P441"/>
  <c r="E441"/>
  <c r="T467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F440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AH268"/>
  <c r="AH261" s="1"/>
  <c r="E182"/>
  <c r="E167"/>
  <c r="AO139"/>
  <c r="G103"/>
  <c r="E103" s="1"/>
  <c r="W64"/>
  <c r="AE64" s="1"/>
  <c r="T61"/>
  <c r="AB61" s="1"/>
  <c r="AB200"/>
  <c r="AO170"/>
  <c r="AO124"/>
  <c r="AQ62"/>
  <c r="AO20"/>
  <c r="AD444"/>
  <c r="U386"/>
  <c r="F251"/>
  <c r="T188"/>
  <c r="F294"/>
  <c r="AB20"/>
  <c r="AP25"/>
  <c r="T36"/>
  <c r="AB36" s="1"/>
  <c r="G42"/>
  <c r="E42" s="1"/>
  <c r="AC43"/>
  <c r="E45"/>
  <c r="P51"/>
  <c r="F50"/>
  <c r="E55"/>
  <c r="F58"/>
  <c r="F64"/>
  <c r="G64"/>
  <c r="Y64"/>
  <c r="AC64" s="1"/>
  <c r="AF67"/>
  <c r="AN67" s="1"/>
  <c r="T69"/>
  <c r="AB69" s="1"/>
  <c r="P72"/>
  <c r="F71"/>
  <c r="R71"/>
  <c r="R18" s="1"/>
  <c r="AD74"/>
  <c r="E76"/>
  <c r="AP76"/>
  <c r="E79"/>
  <c r="AC79"/>
  <c r="M83"/>
  <c r="R83"/>
  <c r="AC86"/>
  <c r="I90"/>
  <c r="I18" s="1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N118" s="1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O223" s="1"/>
  <c r="Q224"/>
  <c r="Q223" s="1"/>
  <c r="O243"/>
  <c r="AQ244"/>
  <c r="AI243"/>
  <c r="AQ243" s="1"/>
  <c r="T253"/>
  <c r="AB253" s="1"/>
  <c r="AC253"/>
  <c r="P264"/>
  <c r="F263"/>
  <c r="U261"/>
  <c r="AC261" s="1"/>
  <c r="G268"/>
  <c r="V272"/>
  <c r="AD272" s="1"/>
  <c r="AF272"/>
  <c r="AN272" s="1"/>
  <c r="AN268" s="1"/>
  <c r="AN273"/>
  <c r="AK276"/>
  <c r="AK275" s="1"/>
  <c r="AK250" s="1"/>
  <c r="AK249" s="1"/>
  <c r="AO277"/>
  <c r="AA345"/>
  <c r="AE345" s="1"/>
  <c r="AE346"/>
  <c r="T346"/>
  <c r="AB347"/>
  <c r="Q349"/>
  <c r="Q348" s="1"/>
  <c r="O350"/>
  <c r="O349" s="1"/>
  <c r="O348" s="1"/>
  <c r="Q364"/>
  <c r="Q363" s="1"/>
  <c r="Q328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S18" s="1"/>
  <c r="T131"/>
  <c r="AB131" s="1"/>
  <c r="X133"/>
  <c r="P144"/>
  <c r="AE145"/>
  <c r="P161"/>
  <c r="F160"/>
  <c r="P160" s="1"/>
  <c r="AC165"/>
  <c r="AO167"/>
  <c r="P177"/>
  <c r="E177"/>
  <c r="P178"/>
  <c r="E178"/>
  <c r="AF180"/>
  <c r="AN180" s="1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G261"/>
  <c r="G250" s="1"/>
  <c r="AA250"/>
  <c r="E268"/>
  <c r="E261" s="1"/>
  <c r="I268"/>
  <c r="I261" s="1"/>
  <c r="I250" s="1"/>
  <c r="I249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C153"/>
  <c r="AD161"/>
  <c r="V160"/>
  <c r="AD160" s="1"/>
  <c r="AP161"/>
  <c r="AH160"/>
  <c r="AP160" s="1"/>
  <c r="P165"/>
  <c r="F163"/>
  <c r="Q170"/>
  <c r="Q167" s="1"/>
  <c r="O171"/>
  <c r="O170" s="1"/>
  <c r="O167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N306" s="1"/>
  <c r="N305" s="1"/>
  <c r="N249" s="1"/>
  <c r="AP373"/>
  <c r="AL372"/>
  <c r="AF372"/>
  <c r="AN372" s="1"/>
  <c r="AN373"/>
  <c r="P391"/>
  <c r="F390"/>
  <c r="E391"/>
  <c r="R386"/>
  <c r="AA386"/>
  <c r="AP399"/>
  <c r="AH398"/>
  <c r="X119"/>
  <c r="AB119" s="1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T268"/>
  <c r="AP268"/>
  <c r="AC277"/>
  <c r="U276"/>
  <c r="Z280"/>
  <c r="Y287"/>
  <c r="AC287" s="1"/>
  <c r="P291"/>
  <c r="E291"/>
  <c r="AE295"/>
  <c r="W294"/>
  <c r="AE294" s="1"/>
  <c r="AE299"/>
  <c r="W298"/>
  <c r="P301"/>
  <c r="M307"/>
  <c r="M306" s="1"/>
  <c r="M305" s="1"/>
  <c r="X307"/>
  <c r="X306" s="1"/>
  <c r="X305" s="1"/>
  <c r="AD318"/>
  <c r="V317"/>
  <c r="AC324"/>
  <c r="AE330"/>
  <c r="AA329"/>
  <c r="AQ330"/>
  <c r="AI329"/>
  <c r="AP336"/>
  <c r="AH335"/>
  <c r="AP335" s="1"/>
  <c r="AQ339"/>
  <c r="AI338"/>
  <c r="AQ338" s="1"/>
  <c r="AO366"/>
  <c r="G386"/>
  <c r="P155"/>
  <c r="P168"/>
  <c r="P170"/>
  <c r="P187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O32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H250" s="1"/>
  <c r="H249" s="1"/>
  <c r="AB273"/>
  <c r="T272"/>
  <c r="AB272" s="1"/>
  <c r="AE278"/>
  <c r="AE283"/>
  <c r="W282"/>
  <c r="AM287"/>
  <c r="L287"/>
  <c r="P292"/>
  <c r="E292"/>
  <c r="P302"/>
  <c r="AC308"/>
  <c r="AP309"/>
  <c r="AC312"/>
  <c r="U311"/>
  <c r="AC311" s="1"/>
  <c r="V321"/>
  <c r="AD322"/>
  <c r="AD342"/>
  <c r="AN349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R280" s="1"/>
  <c r="AO283"/>
  <c r="AN285"/>
  <c r="P288"/>
  <c r="P299"/>
  <c r="F298"/>
  <c r="V298"/>
  <c r="AD299"/>
  <c r="Q307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R249" s="1"/>
  <c r="R17" s="1"/>
  <c r="AQ358"/>
  <c r="AI357"/>
  <c r="AQ357" s="1"/>
  <c r="Z369"/>
  <c r="Z328" s="1"/>
  <c r="Z306" s="1"/>
  <c r="Z305" s="1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M415"/>
  <c r="AQ427"/>
  <c r="AI426"/>
  <c r="AC460"/>
  <c r="U459"/>
  <c r="AC459" s="1"/>
  <c r="AM463"/>
  <c r="AQ464"/>
  <c r="AN473"/>
  <c r="AF472"/>
  <c r="AN472" s="1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AJ375"/>
  <c r="AN375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D418"/>
  <c r="V417"/>
  <c r="AP426"/>
  <c r="G425"/>
  <c r="G424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O71" i="73"/>
  <c r="K307"/>
  <c r="O126"/>
  <c r="O287"/>
  <c r="O282"/>
  <c r="O281" s="1"/>
  <c r="Z249" l="1"/>
  <c r="I17"/>
  <c r="M17"/>
  <c r="O306"/>
  <c r="O305" s="1"/>
  <c r="S17"/>
  <c r="AP261"/>
  <c r="AH250"/>
  <c r="G249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W306" s="1"/>
  <c r="AF240"/>
  <c r="AN240" s="1"/>
  <c r="AN241"/>
  <c r="P126"/>
  <c r="E126"/>
  <c r="AE100"/>
  <c r="T100"/>
  <c r="AB100" s="1"/>
  <c r="AN65"/>
  <c r="AF64"/>
  <c r="AN64" s="1"/>
  <c r="P339"/>
  <c r="F338"/>
  <c r="E339"/>
  <c r="AJ306"/>
  <c r="AJ305" s="1"/>
  <c r="AJ249" s="1"/>
  <c r="AJ17" s="1"/>
  <c r="AD463"/>
  <c r="V462"/>
  <c r="AD462" s="1"/>
  <c r="AC343"/>
  <c r="U342"/>
  <c r="AC342" s="1"/>
  <c r="AQ390"/>
  <c r="AI387"/>
  <c r="AP317"/>
  <c r="AL307"/>
  <c r="AC298"/>
  <c r="U297"/>
  <c r="AC297" s="1"/>
  <c r="AD317"/>
  <c r="V30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P425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U375"/>
  <c r="AC375" s="1"/>
  <c r="AF477"/>
  <c r="AN478"/>
  <c r="AF398"/>
  <c r="AN398" s="1"/>
  <c r="AO398"/>
  <c r="AG397"/>
  <c r="P351"/>
  <c r="E351"/>
  <c r="T343"/>
  <c r="AB344"/>
  <c r="AQ426"/>
  <c r="AI425"/>
  <c r="AD369"/>
  <c r="AQ321"/>
  <c r="AI320"/>
  <c r="AG387"/>
  <c r="AO390"/>
  <c r="AD321"/>
  <c r="V320"/>
  <c r="AD320" s="1"/>
  <c r="AP369"/>
  <c r="AP328" s="1"/>
  <c r="AH328"/>
  <c r="AD325"/>
  <c r="V324"/>
  <c r="AD324" s="1"/>
  <c r="T317"/>
  <c r="AB317" s="1"/>
  <c r="G306"/>
  <c r="G305" s="1"/>
  <c r="AA328"/>
  <c r="AA306" s="1"/>
  <c r="AA305" s="1"/>
  <c r="AA249" s="1"/>
  <c r="AA17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G17" s="1"/>
  <c r="P251"/>
  <c r="U448"/>
  <c r="AO328"/>
  <c r="AB467"/>
  <c r="T466"/>
  <c r="AB466" s="1"/>
  <c r="AF280"/>
  <c r="AN280" s="1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H17" s="1"/>
  <c r="AG328"/>
  <c r="W18"/>
  <c r="V256"/>
  <c r="AD257"/>
  <c r="AF214"/>
  <c r="AN214" s="1"/>
  <c r="P211"/>
  <c r="E211"/>
  <c r="AC144"/>
  <c r="T144"/>
  <c r="AB144" s="1"/>
  <c r="P138"/>
  <c r="E138"/>
  <c r="AC18"/>
  <c r="AO276"/>
  <c r="O22"/>
  <c r="O18" s="1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AI250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AO18" s="1"/>
  <c r="L18"/>
  <c r="L17" s="1"/>
  <c r="AF338"/>
  <c r="AN339"/>
  <c r="S306"/>
  <c r="S305" s="1"/>
  <c r="S249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K17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O375" s="1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D328"/>
  <c r="AQ18"/>
  <c r="AF268"/>
  <c r="AF261" s="1"/>
  <c r="P78"/>
  <c r="E78"/>
  <c r="AG18"/>
  <c r="AN448"/>
  <c r="AF447"/>
  <c r="AN447" s="1"/>
  <c r="AE307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O17" s="1"/>
  <c r="W305" l="1"/>
  <c r="AE305" s="1"/>
  <c r="AE306"/>
  <c r="AD287"/>
  <c r="V280"/>
  <c r="AD280" s="1"/>
  <c r="AN261"/>
  <c r="AF250"/>
  <c r="AQ280"/>
  <c r="AM249"/>
  <c r="AM17" s="1"/>
  <c r="P18"/>
  <c r="AP397"/>
  <c r="AP386" s="1"/>
  <c r="AH386"/>
  <c r="Q17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F386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AF307"/>
  <c r="P324"/>
  <c r="F307"/>
  <c r="E324"/>
  <c r="E307" s="1"/>
  <c r="P386"/>
  <c r="E386"/>
  <c r="AN321"/>
  <c r="AF320"/>
  <c r="AN320" s="1"/>
  <c r="AC280"/>
  <c r="Y249"/>
  <c r="Y17" s="1"/>
  <c r="AD416"/>
  <c r="T416"/>
  <c r="AB338"/>
  <c r="AB328" s="1"/>
  <c r="AQ250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U415"/>
  <c r="AC415" s="1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K305"/>
  <c r="AL415" l="1"/>
  <c r="AP447"/>
  <c r="W415"/>
  <c r="AE415" s="1"/>
  <c r="AE424"/>
  <c r="F306"/>
  <c r="P307"/>
  <c r="AH306"/>
  <c r="AP307"/>
  <c r="AP416"/>
  <c r="AH415"/>
  <c r="AP415" s="1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T415"/>
  <c r="AB415" s="1"/>
  <c r="AF306"/>
  <c r="AN307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P250" l="1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AN306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</calcChain>
</file>

<file path=xl/sharedStrings.xml><?xml version="1.0" encoding="utf-8"?>
<sst xmlns="http://schemas.openxmlformats.org/spreadsheetml/2006/main" count="4104" uniqueCount="553">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</sst>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73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60;&#1054;\Desktop\&#1055;&#1088;&#1080;&#1083;&#1086;&#1078;&#1077;&#1085;&#1080;&#1077;%204%20&#1056;&#1055;&#1062;&#1042;%202024-2026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 2024 (2)"/>
      <sheetName val="Поправки август 2024"/>
      <sheetName val="2 чт 2024-2026гг "/>
    </sheetNames>
    <sheetDataSet>
      <sheetData sheetId="0">
        <row r="34">
          <cell r="I34">
            <v>1724.4</v>
          </cell>
        </row>
        <row r="48">
          <cell r="I48">
            <v>13146.699999999999</v>
          </cell>
        </row>
        <row r="68">
          <cell r="I68">
            <v>4424.4000000000005</v>
          </cell>
        </row>
        <row r="110">
          <cell r="I110">
            <v>665.08</v>
          </cell>
        </row>
        <row r="142">
          <cell r="I142">
            <v>533.1</v>
          </cell>
        </row>
        <row r="153">
          <cell r="I153">
            <v>2585.3000000000002</v>
          </cell>
        </row>
        <row r="157">
          <cell r="I157">
            <v>3421.1</v>
          </cell>
        </row>
        <row r="175">
          <cell r="I175">
            <v>936</v>
          </cell>
        </row>
        <row r="192">
          <cell r="I192">
            <v>920.2</v>
          </cell>
        </row>
        <row r="195">
          <cell r="I195">
            <v>499.6</v>
          </cell>
        </row>
        <row r="289">
          <cell r="I289">
            <v>1260.1000000000001</v>
          </cell>
        </row>
        <row r="371">
          <cell r="I371">
            <v>3750</v>
          </cell>
        </row>
        <row r="379">
          <cell r="I379">
            <v>6336.5</v>
          </cell>
        </row>
        <row r="583">
          <cell r="I583">
            <v>4533.3</v>
          </cell>
        </row>
        <row r="588">
          <cell r="I588">
            <v>2294.4</v>
          </cell>
        </row>
        <row r="645">
          <cell r="I645">
            <v>6587.5</v>
          </cell>
        </row>
        <row r="649">
          <cell r="I649">
            <v>31616</v>
          </cell>
        </row>
        <row r="653">
          <cell r="I653">
            <v>12240.3</v>
          </cell>
        </row>
        <row r="657">
          <cell r="I657">
            <v>153.70000000000002</v>
          </cell>
        </row>
        <row r="661">
          <cell r="I661">
            <v>246.1</v>
          </cell>
        </row>
        <row r="679">
          <cell r="I679">
            <v>2339.7999999999997</v>
          </cell>
        </row>
        <row r="683">
          <cell r="I683">
            <v>102526.5</v>
          </cell>
        </row>
        <row r="700">
          <cell r="I700">
            <v>13553.8</v>
          </cell>
        </row>
        <row r="826">
          <cell r="I826">
            <v>5250</v>
          </cell>
        </row>
        <row r="834">
          <cell r="I834">
            <v>430.00000000000006</v>
          </cell>
        </row>
        <row r="973">
          <cell r="I973">
            <v>2996.4</v>
          </cell>
        </row>
        <row r="986">
          <cell r="I986">
            <v>2264</v>
          </cell>
        </row>
        <row r="999">
          <cell r="I999">
            <v>117.8</v>
          </cell>
        </row>
        <row r="1011">
          <cell r="I1011">
            <v>120.2</v>
          </cell>
        </row>
        <row r="1121">
          <cell r="I1121">
            <v>1141.9000000000001</v>
          </cell>
        </row>
        <row r="1128">
          <cell r="I1128">
            <v>1246.3</v>
          </cell>
        </row>
        <row r="1198">
          <cell r="I1198">
            <v>1822.5</v>
          </cell>
        </row>
        <row r="1243">
          <cell r="I1243">
            <v>1155.4000000000001</v>
          </cell>
        </row>
      </sheetData>
      <sheetData sheetId="1">
        <row r="579">
          <cell r="I579">
            <v>952.2</v>
          </cell>
        </row>
        <row r="830">
          <cell r="I830">
            <v>747</v>
          </cell>
        </row>
        <row r="966">
          <cell r="I966">
            <v>756.1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27"/>
  <sheetViews>
    <sheetView tabSelected="1" topLeftCell="A13" zoomScale="84" zoomScaleNormal="84" zoomScaleSheetLayoutView="85" zoomScalePageLayoutView="40" workbookViewId="0">
      <pane xSplit="3" ySplit="4" topLeftCell="D151" activePane="bottomRight" state="frozen"/>
      <selection activeCell="A13" sqref="A13"/>
      <selection pane="topRight" activeCell="D13" sqref="D13"/>
      <selection pane="bottomLeft" activeCell="A17" sqref="A17"/>
      <selection pane="bottomRight" activeCell="P153" sqref="P153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180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489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54" t="s">
        <v>362</v>
      </c>
      <c r="K6" s="254"/>
      <c r="L6" s="254"/>
      <c r="M6" s="254"/>
      <c r="N6" s="254"/>
      <c r="O6" s="254"/>
      <c r="P6" s="254"/>
    </row>
    <row r="7" spans="1:50" ht="14.25" customHeight="1">
      <c r="I7" s="181"/>
      <c r="J7" s="237"/>
      <c r="K7" s="237"/>
      <c r="L7" s="255" t="s">
        <v>363</v>
      </c>
      <c r="M7" s="255"/>
      <c r="N7" s="255"/>
      <c r="O7" s="255"/>
      <c r="P7" s="255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54" t="s">
        <v>490</v>
      </c>
      <c r="J8" s="254"/>
      <c r="K8" s="254"/>
      <c r="L8" s="254"/>
      <c r="M8" s="254"/>
      <c r="N8" s="254"/>
      <c r="O8" s="254"/>
      <c r="P8" s="254"/>
    </row>
    <row r="9" spans="1:50" ht="15.75">
      <c r="A9" s="253" t="s">
        <v>143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53" t="s">
        <v>144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53" t="s">
        <v>491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65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43" t="s">
        <v>488</v>
      </c>
      <c r="B13" s="246" t="s">
        <v>3</v>
      </c>
      <c r="C13" s="246" t="s">
        <v>4</v>
      </c>
      <c r="D13" s="249" t="s">
        <v>493</v>
      </c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44"/>
      <c r="B14" s="247"/>
      <c r="C14" s="247"/>
      <c r="D14" s="249" t="s">
        <v>366</v>
      </c>
      <c r="E14" s="250"/>
      <c r="F14" s="250"/>
      <c r="G14" s="250"/>
      <c r="H14" s="251"/>
      <c r="I14" s="252" t="s">
        <v>434</v>
      </c>
      <c r="J14" s="252"/>
      <c r="K14" s="252"/>
      <c r="L14" s="252"/>
      <c r="M14" s="252" t="s">
        <v>492</v>
      </c>
      <c r="N14" s="252"/>
      <c r="O14" s="252"/>
      <c r="P14" s="252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45"/>
      <c r="B15" s="248"/>
      <c r="C15" s="248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66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330654.08000000002</v>
      </c>
      <c r="E17" s="154">
        <f t="shared" ref="E17:H17" si="0">E18+E263</f>
        <v>153080.10000000003</v>
      </c>
      <c r="F17" s="154">
        <f t="shared" si="0"/>
        <v>140259.4</v>
      </c>
      <c r="G17" s="154">
        <f t="shared" si="0"/>
        <v>37314.58</v>
      </c>
      <c r="H17" s="154" t="e">
        <f t="shared" si="0"/>
        <v>#REF!</v>
      </c>
      <c r="I17" s="187">
        <f>I18+I263</f>
        <v>233074.59999999998</v>
      </c>
      <c r="J17" s="154">
        <f t="shared" ref="J17:P17" si="1">J18+J263</f>
        <v>120812.09999999999</v>
      </c>
      <c r="K17" s="154">
        <f t="shared" si="1"/>
        <v>100141.50000000001</v>
      </c>
      <c r="L17" s="154">
        <f t="shared" si="1"/>
        <v>12121</v>
      </c>
      <c r="M17" s="187">
        <f t="shared" si="1"/>
        <v>235323.90000000005</v>
      </c>
      <c r="N17" s="154">
        <f t="shared" si="1"/>
        <v>128199.19999999998</v>
      </c>
      <c r="O17" s="154">
        <f t="shared" si="1"/>
        <v>94749.900000000009</v>
      </c>
      <c r="P17" s="154">
        <f t="shared" si="1"/>
        <v>12374.8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E18+F18+G18</f>
        <v>66160.180000000008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47141.500000000007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15696.8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3321.88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232621.59999999998</v>
      </c>
      <c r="J18" s="157">
        <f t="shared" si="2"/>
        <v>120359.09999999999</v>
      </c>
      <c r="K18" s="157">
        <f t="shared" si="2"/>
        <v>100141.50000000001</v>
      </c>
      <c r="L18" s="157">
        <f t="shared" si="2"/>
        <v>12121</v>
      </c>
      <c r="M18" s="188">
        <f t="shared" si="2"/>
        <v>235097.90000000005</v>
      </c>
      <c r="N18" s="157">
        <f t="shared" si="2"/>
        <v>127973.19999999998</v>
      </c>
      <c r="O18" s="157">
        <f t="shared" si="2"/>
        <v>94749.900000000009</v>
      </c>
      <c r="P18" s="157">
        <f t="shared" si="2"/>
        <v>12374.8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4" si="3">E19+F19+G19</f>
        <v>1724.4</v>
      </c>
      <c r="E19" s="155">
        <f t="shared" ref="E19:H19" si="4">E20</f>
        <v>1724.4</v>
      </c>
      <c r="F19" s="155">
        <f t="shared" si="4"/>
        <v>0</v>
      </c>
      <c r="G19" s="155">
        <f t="shared" si="4"/>
        <v>0</v>
      </c>
      <c r="H19" s="155" t="e">
        <f t="shared" si="4"/>
        <v>#REF!</v>
      </c>
      <c r="I19" s="190">
        <f>I20</f>
        <v>1265</v>
      </c>
      <c r="J19" s="155">
        <f t="shared" ref="J19:P19" si="5">J20</f>
        <v>1265</v>
      </c>
      <c r="K19" s="155">
        <f t="shared" si="5"/>
        <v>0</v>
      </c>
      <c r="L19" s="155">
        <f t="shared" si="5"/>
        <v>0</v>
      </c>
      <c r="M19" s="190">
        <f t="shared" si="5"/>
        <v>1265</v>
      </c>
      <c r="N19" s="155">
        <f t="shared" si="5"/>
        <v>1265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1724.4</v>
      </c>
      <c r="E20" s="155">
        <f>'[1]Поправки октябрь 2024 (2)'!$I$34</f>
        <v>1724.4</v>
      </c>
      <c r="F20" s="156"/>
      <c r="G20" s="157"/>
      <c r="H20" s="157" t="e">
        <f>#REF!</f>
        <v>#REF!</v>
      </c>
      <c r="I20" s="187">
        <f t="shared" ref="I20:I66" si="6">J20+K20+L20</f>
        <v>1265</v>
      </c>
      <c r="J20" s="155">
        <v>1265</v>
      </c>
      <c r="K20" s="156"/>
      <c r="L20" s="156"/>
      <c r="M20" s="268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21729.4</v>
      </c>
      <c r="E21" s="158">
        <f t="shared" ref="E21:P21" si="7">E22+E23</f>
        <v>21729.4</v>
      </c>
      <c r="F21" s="158">
        <f t="shared" si="7"/>
        <v>0</v>
      </c>
      <c r="G21" s="158">
        <f t="shared" si="7"/>
        <v>0</v>
      </c>
      <c r="H21" s="158" t="e">
        <f t="shared" si="7"/>
        <v>#REF!</v>
      </c>
      <c r="I21" s="193">
        <f t="shared" si="7"/>
        <v>19602.7</v>
      </c>
      <c r="J21" s="158">
        <f t="shared" si="7"/>
        <v>19602.7</v>
      </c>
      <c r="K21" s="158">
        <f t="shared" si="7"/>
        <v>0</v>
      </c>
      <c r="L21" s="158">
        <f t="shared" si="7"/>
        <v>0</v>
      </c>
      <c r="M21" s="193">
        <f t="shared" si="7"/>
        <v>19640</v>
      </c>
      <c r="N21" s="158">
        <f t="shared" si="7"/>
        <v>19640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21709.4</v>
      </c>
      <c r="E22" s="155">
        <f>'[1]Поправки октябрь 2024 (2)'!$I$48+'[1]Поправки октябрь 2024 (2)'!$I$68+'[1]Поправки октябрь 2024 (2)'!$I$973+'[1]Поправки октябрь 2024 (2)'!$I$1121</f>
        <v>21709.4</v>
      </c>
      <c r="F22" s="155"/>
      <c r="G22" s="155"/>
      <c r="H22" s="155" t="e">
        <f>#REF!</f>
        <v>#REF!</v>
      </c>
      <c r="I22" s="187">
        <f t="shared" si="6"/>
        <v>19582.7</v>
      </c>
      <c r="J22" s="155">
        <v>19582.7</v>
      </c>
      <c r="K22" s="156"/>
      <c r="L22" s="156"/>
      <c r="M22" s="268">
        <f t="shared" ref="M22:M23" si="8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20</v>
      </c>
      <c r="E23" s="155">
        <v>20</v>
      </c>
      <c r="F23" s="155"/>
      <c r="G23" s="155"/>
      <c r="H23" s="155" t="e">
        <f>#REF!</f>
        <v>#REF!</v>
      </c>
      <c r="I23" s="187">
        <f t="shared" si="6"/>
        <v>20</v>
      </c>
      <c r="J23" s="155">
        <v>20</v>
      </c>
      <c r="K23" s="155"/>
      <c r="L23" s="155"/>
      <c r="M23" s="268">
        <f t="shared" si="8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1.5</v>
      </c>
      <c r="E24" s="156">
        <f t="shared" ref="E24:H24" si="9">E25</f>
        <v>0</v>
      </c>
      <c r="F24" s="155">
        <f t="shared" si="9"/>
        <v>0</v>
      </c>
      <c r="G24" s="157">
        <f t="shared" si="9"/>
        <v>1.5</v>
      </c>
      <c r="H24" s="157" t="e">
        <f t="shared" si="9"/>
        <v>#REF!</v>
      </c>
      <c r="I24" s="187">
        <f t="shared" si="6"/>
        <v>1.5</v>
      </c>
      <c r="J24" s="156">
        <f t="shared" ref="J24:L24" si="10">J25</f>
        <v>0</v>
      </c>
      <c r="K24" s="156">
        <f t="shared" si="10"/>
        <v>0</v>
      </c>
      <c r="L24" s="156">
        <f t="shared" si="10"/>
        <v>1.5</v>
      </c>
      <c r="M24" s="268">
        <f>N24+O24+P24</f>
        <v>36.5</v>
      </c>
      <c r="N24" s="160">
        <f t="shared" ref="N24:P24" si="11">N25</f>
        <v>0</v>
      </c>
      <c r="O24" s="160">
        <f t="shared" si="11"/>
        <v>0</v>
      </c>
      <c r="P24" s="160">
        <f t="shared" si="11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1.5</v>
      </c>
      <c r="E25" s="156"/>
      <c r="F25" s="155"/>
      <c r="G25" s="155">
        <v>1.5</v>
      </c>
      <c r="H25" s="155" t="e">
        <f>#REF!</f>
        <v>#REF!</v>
      </c>
      <c r="I25" s="193">
        <f t="shared" si="6"/>
        <v>1.5</v>
      </c>
      <c r="J25" s="156"/>
      <c r="K25" s="156"/>
      <c r="L25" s="156">
        <v>1.5</v>
      </c>
      <c r="M25" s="269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3"/>
        <v>1451.4</v>
      </c>
      <c r="E26" s="158">
        <f>E27+E29</f>
        <v>0</v>
      </c>
      <c r="F26" s="158">
        <f>F27+F29</f>
        <v>56.2</v>
      </c>
      <c r="G26" s="158">
        <f>G27+G29</f>
        <v>1395.2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3"/>
        <v>1423.3</v>
      </c>
      <c r="E27" s="158">
        <f>E28</f>
        <v>0</v>
      </c>
      <c r="F27" s="158">
        <f>F28</f>
        <v>28.1</v>
      </c>
      <c r="G27" s="158">
        <v>1395.2</v>
      </c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3"/>
        <v>28.1</v>
      </c>
      <c r="E28" s="158">
        <f>E29</f>
        <v>0</v>
      </c>
      <c r="F28" s="158">
        <f t="shared" ref="F28:H28" si="14">F29</f>
        <v>28.1</v>
      </c>
      <c r="G28" s="158">
        <f t="shared" si="14"/>
        <v>0</v>
      </c>
      <c r="H28" s="158">
        <f t="shared" si="14"/>
        <v>0</v>
      </c>
      <c r="I28" s="193"/>
      <c r="J28" s="156"/>
      <c r="K28" s="156"/>
      <c r="L28" s="156"/>
      <c r="M28" s="269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71.25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>
        <v>28.1</v>
      </c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69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90.5" customHeight="1">
      <c r="A31" s="239" t="s">
        <v>547</v>
      </c>
      <c r="B31" s="240" t="s">
        <v>548</v>
      </c>
      <c r="C31" s="47"/>
      <c r="D31" s="187">
        <f>E31+F31+G31+H31</f>
        <v>665.08</v>
      </c>
      <c r="E31" s="157">
        <f t="shared" ref="E31:P31" si="16">E32+E34</f>
        <v>0</v>
      </c>
      <c r="F31" s="18">
        <f>F32</f>
        <v>0</v>
      </c>
      <c r="G31" s="18">
        <f t="shared" si="16"/>
        <v>665.08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customHeight="1">
      <c r="A32" s="46" t="s">
        <v>475</v>
      </c>
      <c r="B32" s="240" t="s">
        <v>548</v>
      </c>
      <c r="C32" s="47" t="s">
        <v>56</v>
      </c>
      <c r="D32" s="187">
        <f>E32+F32+G32+H32</f>
        <v>665.08</v>
      </c>
      <c r="E32" s="156">
        <f t="shared" ref="E32:P33" si="17">E33</f>
        <v>0</v>
      </c>
      <c r="F32" s="156">
        <v>0</v>
      </c>
      <c r="G32" s="156">
        <f>'[1]Поправки октябрь 2024 (2)'!$I$110</f>
        <v>665.08</v>
      </c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17</v>
      </c>
      <c r="E33" s="154">
        <f t="shared" si="17"/>
        <v>0</v>
      </c>
      <c r="F33" s="154">
        <f t="shared" si="17"/>
        <v>17</v>
      </c>
      <c r="G33" s="154">
        <f t="shared" si="17"/>
        <v>0</v>
      </c>
      <c r="H33" s="155"/>
      <c r="I33" s="193"/>
      <c r="J33" s="156"/>
      <c r="K33" s="156"/>
      <c r="L33" s="156"/>
      <c r="M33" s="269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17</v>
      </c>
      <c r="E34" s="156">
        <f t="shared" ref="E34:P34" si="18">E35</f>
        <v>0</v>
      </c>
      <c r="F34" s="156">
        <v>17</v>
      </c>
      <c r="G34" s="156">
        <f t="shared" si="18"/>
        <v>0</v>
      </c>
      <c r="H34" s="156">
        <f t="shared" si="18"/>
        <v>0</v>
      </c>
      <c r="I34" s="192">
        <f t="shared" si="18"/>
        <v>0</v>
      </c>
      <c r="J34" s="156">
        <f t="shared" si="18"/>
        <v>0</v>
      </c>
      <c r="K34" s="156">
        <f t="shared" si="18"/>
        <v>0</v>
      </c>
      <c r="L34" s="156">
        <f t="shared" si="18"/>
        <v>0</v>
      </c>
      <c r="M34" s="192">
        <f t="shared" si="18"/>
        <v>0</v>
      </c>
      <c r="N34" s="156">
        <f t="shared" si="18"/>
        <v>0</v>
      </c>
      <c r="O34" s="156">
        <f t="shared" si="18"/>
        <v>0</v>
      </c>
      <c r="P34" s="156">
        <f t="shared" si="18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69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81" customHeight="1">
      <c r="A36" s="239" t="s">
        <v>552</v>
      </c>
      <c r="B36" s="240" t="s">
        <v>548</v>
      </c>
      <c r="C36" s="47"/>
      <c r="D36" s="187">
        <f>D37</f>
        <v>1155.4000000000001</v>
      </c>
      <c r="E36" s="157">
        <f>E37</f>
        <v>0</v>
      </c>
      <c r="F36" s="18">
        <f>F37</f>
        <v>1155.4000000000001</v>
      </c>
      <c r="G36" s="18">
        <f>G37</f>
        <v>0</v>
      </c>
      <c r="H36" s="155"/>
      <c r="I36" s="193"/>
      <c r="J36" s="156"/>
      <c r="K36" s="156"/>
      <c r="L36" s="156"/>
      <c r="M36" s="269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1155.4000000000001</v>
      </c>
      <c r="E37" s="156">
        <v>0</v>
      </c>
      <c r="F37" s="156">
        <f>'[1]Поправки октябрь 2024 (2)'!$I$1243</f>
        <v>1155.4000000000001</v>
      </c>
      <c r="G37" s="156">
        <v>0</v>
      </c>
      <c r="H37" s="155"/>
      <c r="I37" s="193"/>
      <c r="J37" s="156"/>
      <c r="K37" s="156"/>
      <c r="L37" s="156"/>
      <c r="M37" s="269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27.75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9">F39</f>
        <v>0</v>
      </c>
      <c r="G38" s="155">
        <f t="shared" si="19"/>
        <v>0</v>
      </c>
      <c r="H38" s="155" t="e">
        <f t="shared" si="19"/>
        <v>#REF!</v>
      </c>
      <c r="I38" s="193">
        <f t="shared" si="6"/>
        <v>400</v>
      </c>
      <c r="J38" s="155">
        <f t="shared" ref="J38:L38" si="20">J39</f>
        <v>400</v>
      </c>
      <c r="K38" s="155">
        <f t="shared" si="20"/>
        <v>0</v>
      </c>
      <c r="L38" s="155">
        <f t="shared" si="20"/>
        <v>0</v>
      </c>
      <c r="M38" s="269">
        <f t="shared" ref="M38:M43" si="21">N38+O38</f>
        <v>400</v>
      </c>
      <c r="N38" s="160">
        <f>N39</f>
        <v>400</v>
      </c>
      <c r="O38" s="160">
        <f t="shared" ref="O38:P38" si="22">O39</f>
        <v>0</v>
      </c>
      <c r="P38" s="160">
        <f t="shared" si="22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v>400</v>
      </c>
      <c r="K39" s="155"/>
      <c r="L39" s="155"/>
      <c r="M39" s="269">
        <f>N39+O39+P39</f>
        <v>400</v>
      </c>
      <c r="N39" s="160"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533.1</v>
      </c>
      <c r="E40" s="155">
        <f>E41</f>
        <v>533.1</v>
      </c>
      <c r="F40" s="155">
        <f t="shared" ref="F40:P40" si="23">F41</f>
        <v>0</v>
      </c>
      <c r="G40" s="155">
        <f t="shared" si="23"/>
        <v>0</v>
      </c>
      <c r="H40" s="155" t="e">
        <f t="shared" si="23"/>
        <v>#REF!</v>
      </c>
      <c r="I40" s="190">
        <f t="shared" si="23"/>
        <v>258.10000000000002</v>
      </c>
      <c r="J40" s="155">
        <f t="shared" si="23"/>
        <v>258.10000000000002</v>
      </c>
      <c r="K40" s="155">
        <f t="shared" si="23"/>
        <v>0</v>
      </c>
      <c r="L40" s="155">
        <f t="shared" si="23"/>
        <v>0</v>
      </c>
      <c r="M40" s="190">
        <f t="shared" si="23"/>
        <v>258.10000000000002</v>
      </c>
      <c r="N40" s="155">
        <f t="shared" si="23"/>
        <v>258.10000000000002</v>
      </c>
      <c r="O40" s="155">
        <f t="shared" si="23"/>
        <v>0</v>
      </c>
      <c r="P40" s="155">
        <f t="shared" si="23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533.1</v>
      </c>
      <c r="E41" s="155">
        <f>'[1]Поправки октябрь 2024 (2)'!$I$142</f>
        <v>533.1</v>
      </c>
      <c r="F41" s="155"/>
      <c r="G41" s="155"/>
      <c r="H41" s="155" t="e">
        <f>#REF!</f>
        <v>#REF!</v>
      </c>
      <c r="I41" s="193">
        <f t="shared" si="6"/>
        <v>258.10000000000002</v>
      </c>
      <c r="J41" s="155">
        <v>258.10000000000002</v>
      </c>
      <c r="K41" s="155"/>
      <c r="L41" s="155"/>
      <c r="M41" s="269">
        <f t="shared" si="21"/>
        <v>258.10000000000002</v>
      </c>
      <c r="N41" s="160">
        <v>258.10000000000002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0</v>
      </c>
      <c r="E42" s="155">
        <f>E43</f>
        <v>0</v>
      </c>
      <c r="F42" s="155">
        <f t="shared" ref="F42:H42" si="24">F43</f>
        <v>0</v>
      </c>
      <c r="G42" s="155">
        <f t="shared" si="24"/>
        <v>0</v>
      </c>
      <c r="H42" s="155" t="e">
        <f t="shared" si="24"/>
        <v>#REF!</v>
      </c>
      <c r="I42" s="193">
        <f t="shared" si="6"/>
        <v>160</v>
      </c>
      <c r="J42" s="155">
        <f t="shared" ref="J42:L42" si="25">J43</f>
        <v>160</v>
      </c>
      <c r="K42" s="155">
        <f t="shared" si="25"/>
        <v>0</v>
      </c>
      <c r="L42" s="155">
        <f t="shared" si="25"/>
        <v>0</v>
      </c>
      <c r="M42" s="269">
        <f t="shared" si="21"/>
        <v>160</v>
      </c>
      <c r="N42" s="160">
        <f>N43</f>
        <v>160</v>
      </c>
      <c r="O42" s="160">
        <f t="shared" ref="O42:P42" si="26">O43</f>
        <v>0</v>
      </c>
      <c r="P42" s="160">
        <f t="shared" si="26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0</v>
      </c>
      <c r="E43" s="155">
        <v>0</v>
      </c>
      <c r="F43" s="155"/>
      <c r="G43" s="155"/>
      <c r="H43" s="155" t="e">
        <f>#REF!</f>
        <v>#REF!</v>
      </c>
      <c r="I43" s="193">
        <f t="shared" si="6"/>
        <v>160</v>
      </c>
      <c r="J43" s="155">
        <v>160</v>
      </c>
      <c r="K43" s="155"/>
      <c r="L43" s="155"/>
      <c r="M43" s="269">
        <f t="shared" si="21"/>
        <v>160</v>
      </c>
      <c r="N43" s="160"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7">E45</f>
        <v>0</v>
      </c>
      <c r="F44" s="154">
        <f t="shared" si="27"/>
        <v>0</v>
      </c>
      <c r="G44" s="154">
        <f t="shared" si="27"/>
        <v>0</v>
      </c>
      <c r="H44" s="154">
        <f t="shared" si="27"/>
        <v>0</v>
      </c>
      <c r="I44" s="187"/>
      <c r="J44" s="155"/>
      <c r="K44" s="156"/>
      <c r="L44" s="156"/>
      <c r="M44" s="268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68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8">E47</f>
        <v>0</v>
      </c>
      <c r="F46" s="154">
        <f t="shared" si="28"/>
        <v>0</v>
      </c>
      <c r="G46" s="154">
        <f t="shared" si="28"/>
        <v>0</v>
      </c>
      <c r="H46" s="154">
        <f t="shared" si="28"/>
        <v>0</v>
      </c>
      <c r="I46" s="187"/>
      <c r="J46" s="155"/>
      <c r="K46" s="156"/>
      <c r="L46" s="156"/>
      <c r="M46" s="268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68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671.7</v>
      </c>
      <c r="E48" s="155">
        <f t="shared" ref="E48:P48" si="29">E49+E50+E51</f>
        <v>671.7</v>
      </c>
      <c r="F48" s="155">
        <f t="shared" si="29"/>
        <v>0</v>
      </c>
      <c r="G48" s="155">
        <f t="shared" si="29"/>
        <v>0</v>
      </c>
      <c r="H48" s="155" t="e">
        <f t="shared" si="29"/>
        <v>#REF!</v>
      </c>
      <c r="I48" s="190">
        <f t="shared" si="29"/>
        <v>252</v>
      </c>
      <c r="J48" s="155">
        <f t="shared" si="29"/>
        <v>252</v>
      </c>
      <c r="K48" s="155">
        <f t="shared" si="29"/>
        <v>0</v>
      </c>
      <c r="L48" s="155">
        <f t="shared" si="29"/>
        <v>0</v>
      </c>
      <c r="M48" s="190">
        <f t="shared" si="29"/>
        <v>252</v>
      </c>
      <c r="N48" s="155">
        <f t="shared" si="29"/>
        <v>252</v>
      </c>
      <c r="O48" s="155">
        <f t="shared" si="29"/>
        <v>0</v>
      </c>
      <c r="P48" s="155">
        <f t="shared" si="29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665.7</v>
      </c>
      <c r="E49" s="155">
        <f>596.5+75.2-6</f>
        <v>665.7</v>
      </c>
      <c r="F49" s="155"/>
      <c r="G49" s="155"/>
      <c r="H49" s="155" t="e">
        <f>#REF!</f>
        <v>#REF!</v>
      </c>
      <c r="I49" s="193">
        <f t="shared" si="6"/>
        <v>252</v>
      </c>
      <c r="J49" s="155">
        <v>252</v>
      </c>
      <c r="K49" s="155"/>
      <c r="L49" s="155"/>
      <c r="M49" s="269">
        <f t="shared" ref="M49:M51" si="30">N49+O49+P49</f>
        <v>252</v>
      </c>
      <c r="N49" s="160">
        <v>252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hidden="1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69">
        <f t="shared" si="30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customHeight="1">
      <c r="A51" s="16" t="s">
        <v>18</v>
      </c>
      <c r="B51" s="17" t="s">
        <v>172</v>
      </c>
      <c r="C51" s="153" t="s">
        <v>19</v>
      </c>
      <c r="D51" s="193">
        <f t="shared" si="3"/>
        <v>6</v>
      </c>
      <c r="E51" s="155">
        <v>6</v>
      </c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69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6056.4</v>
      </c>
      <c r="E52" s="52">
        <f>E53+E54+E55</f>
        <v>6056.4</v>
      </c>
      <c r="F52" s="52">
        <f t="shared" ref="F52:P52" si="31">F53+F54+F55</f>
        <v>0</v>
      </c>
      <c r="G52" s="52">
        <f t="shared" si="31"/>
        <v>0</v>
      </c>
      <c r="H52" s="52" t="e">
        <f t="shared" si="31"/>
        <v>#REF!</v>
      </c>
      <c r="I52" s="267">
        <f t="shared" si="31"/>
        <v>3828</v>
      </c>
      <c r="J52" s="52">
        <f t="shared" si="31"/>
        <v>3828</v>
      </c>
      <c r="K52" s="52">
        <f t="shared" si="31"/>
        <v>0</v>
      </c>
      <c r="L52" s="52">
        <f t="shared" si="31"/>
        <v>0</v>
      </c>
      <c r="M52" s="267">
        <f t="shared" si="31"/>
        <v>3853</v>
      </c>
      <c r="N52" s="52">
        <f t="shared" si="31"/>
        <v>3853</v>
      </c>
      <c r="O52" s="52">
        <f t="shared" si="31"/>
        <v>0</v>
      </c>
      <c r="P52" s="52">
        <f t="shared" si="31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2585.3000000000002</v>
      </c>
      <c r="E53" s="155">
        <f>'[1]Поправки октябрь 2024 (2)'!$I$153</f>
        <v>2585.3000000000002</v>
      </c>
      <c r="F53" s="155"/>
      <c r="G53" s="155"/>
      <c r="H53" s="155" t="e">
        <f>#REF!</f>
        <v>#REF!</v>
      </c>
      <c r="I53" s="193">
        <f t="shared" si="6"/>
        <v>2093</v>
      </c>
      <c r="J53" s="155">
        <v>2093</v>
      </c>
      <c r="K53" s="155"/>
      <c r="L53" s="155"/>
      <c r="M53" s="269">
        <f>N53+O53</f>
        <v>2093</v>
      </c>
      <c r="N53" s="160">
        <v>2093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3421.1</v>
      </c>
      <c r="E54" s="155">
        <f>'[1]Поправки октябрь 2024 (2)'!$I$157</f>
        <v>3421.1</v>
      </c>
      <c r="F54" s="156"/>
      <c r="G54" s="156"/>
      <c r="H54" s="156" t="e">
        <f>#REF!</f>
        <v>#REF!</v>
      </c>
      <c r="I54" s="193">
        <f t="shared" si="6"/>
        <v>1735</v>
      </c>
      <c r="J54" s="155">
        <v>1735</v>
      </c>
      <c r="K54" s="155"/>
      <c r="L54" s="155"/>
      <c r="M54" s="269">
        <f t="shared" ref="M54:M62" si="32">N54+O54</f>
        <v>1760</v>
      </c>
      <c r="N54" s="160">
        <v>1760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50</v>
      </c>
      <c r="E55" s="155">
        <v>50</v>
      </c>
      <c r="F55" s="155"/>
      <c r="G55" s="155"/>
      <c r="H55" s="155" t="e">
        <f>#REF!</f>
        <v>#REF!</v>
      </c>
      <c r="I55" s="193">
        <f t="shared" si="6"/>
        <v>0</v>
      </c>
      <c r="J55" s="155"/>
      <c r="K55" s="155"/>
      <c r="L55" s="155"/>
      <c r="M55" s="269">
        <f t="shared" si="32"/>
        <v>0</v>
      </c>
      <c r="N55" s="160"/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customHeight="1">
      <c r="A56" s="150" t="s">
        <v>396</v>
      </c>
      <c r="B56" s="140" t="s">
        <v>397</v>
      </c>
      <c r="C56" s="153"/>
      <c r="D56" s="193">
        <f>D57</f>
        <v>1091.9000000000001</v>
      </c>
      <c r="E56" s="158">
        <f t="shared" ref="E56:P56" si="33">E57</f>
        <v>1091.9000000000001</v>
      </c>
      <c r="F56" s="158">
        <f t="shared" si="33"/>
        <v>0</v>
      </c>
      <c r="G56" s="158">
        <f t="shared" si="33"/>
        <v>0</v>
      </c>
      <c r="H56" s="158" t="e">
        <f t="shared" si="33"/>
        <v>#REF!</v>
      </c>
      <c r="I56" s="193">
        <f t="shared" si="33"/>
        <v>0</v>
      </c>
      <c r="J56" s="158">
        <f t="shared" si="33"/>
        <v>0</v>
      </c>
      <c r="K56" s="158">
        <f t="shared" si="33"/>
        <v>0</v>
      </c>
      <c r="L56" s="158">
        <f t="shared" si="33"/>
        <v>0</v>
      </c>
      <c r="M56" s="193">
        <f t="shared" si="33"/>
        <v>0</v>
      </c>
      <c r="N56" s="158">
        <f t="shared" si="33"/>
        <v>0</v>
      </c>
      <c r="O56" s="158">
        <f t="shared" si="33"/>
        <v>0</v>
      </c>
      <c r="P56" s="158">
        <f t="shared" si="33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customHeight="1">
      <c r="A57" s="145" t="s">
        <v>242</v>
      </c>
      <c r="B57" s="140" t="s">
        <v>397</v>
      </c>
      <c r="C57" s="153" t="s">
        <v>56</v>
      </c>
      <c r="D57" s="193">
        <f>E57+F57+G57</f>
        <v>1091.9000000000001</v>
      </c>
      <c r="E57" s="158">
        <f>400+691.9</f>
        <v>1091.9000000000001</v>
      </c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 t="shared" si="3"/>
        <v>682.80000000000007</v>
      </c>
      <c r="E58" s="155">
        <f>E59+E60</f>
        <v>682.80000000000007</v>
      </c>
      <c r="F58" s="155">
        <f t="shared" ref="F58:P58" si="34">F59+F60</f>
        <v>0</v>
      </c>
      <c r="G58" s="155">
        <f t="shared" si="34"/>
        <v>0</v>
      </c>
      <c r="H58" s="155" t="e">
        <f t="shared" si="34"/>
        <v>#REF!</v>
      </c>
      <c r="I58" s="190">
        <f t="shared" si="34"/>
        <v>607</v>
      </c>
      <c r="J58" s="155">
        <f t="shared" si="34"/>
        <v>607</v>
      </c>
      <c r="K58" s="155">
        <f t="shared" si="34"/>
        <v>0</v>
      </c>
      <c r="L58" s="155">
        <f t="shared" si="34"/>
        <v>0</v>
      </c>
      <c r="M58" s="190">
        <f t="shared" si="34"/>
        <v>567</v>
      </c>
      <c r="N58" s="155">
        <f t="shared" si="34"/>
        <v>567</v>
      </c>
      <c r="O58" s="155">
        <f t="shared" si="34"/>
        <v>0</v>
      </c>
      <c r="P58" s="155">
        <f t="shared" si="34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672.80000000000007</v>
      </c>
      <c r="E59" s="155">
        <f>667+207.1-101.3-100</f>
        <v>672.80000000000007</v>
      </c>
      <c r="F59" s="155"/>
      <c r="G59" s="155"/>
      <c r="H59" s="155" t="e">
        <f>#REF!</f>
        <v>#REF!</v>
      </c>
      <c r="I59" s="193">
        <f t="shared" si="6"/>
        <v>607</v>
      </c>
      <c r="J59" s="155">
        <v>607</v>
      </c>
      <c r="K59" s="155"/>
      <c r="L59" s="155"/>
      <c r="M59" s="269">
        <f t="shared" si="32"/>
        <v>567</v>
      </c>
      <c r="N59" s="160">
        <v>567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10</v>
      </c>
      <c r="E60" s="155">
        <v>10</v>
      </c>
      <c r="F60" s="155"/>
      <c r="G60" s="155"/>
      <c r="H60" s="155" t="e">
        <f>#REF!</f>
        <v>#REF!</v>
      </c>
      <c r="I60" s="193">
        <f t="shared" si="6"/>
        <v>0</v>
      </c>
      <c r="J60" s="155"/>
      <c r="K60" s="155"/>
      <c r="L60" s="155"/>
      <c r="M60" s="269">
        <f t="shared" si="32"/>
        <v>0</v>
      </c>
      <c r="N60" s="160"/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1020.8</v>
      </c>
      <c r="E61" s="155">
        <f>E62+E63+E64</f>
        <v>1020.8</v>
      </c>
      <c r="F61" s="155">
        <f t="shared" ref="F61:P61" si="35">F62+F63+F64</f>
        <v>0</v>
      </c>
      <c r="G61" s="155">
        <f t="shared" si="35"/>
        <v>0</v>
      </c>
      <c r="H61" s="155" t="e">
        <f t="shared" si="35"/>
        <v>#REF!</v>
      </c>
      <c r="I61" s="190">
        <f t="shared" si="35"/>
        <v>884</v>
      </c>
      <c r="J61" s="155">
        <f t="shared" si="35"/>
        <v>884</v>
      </c>
      <c r="K61" s="155">
        <f t="shared" si="35"/>
        <v>0</v>
      </c>
      <c r="L61" s="155">
        <f t="shared" si="35"/>
        <v>0</v>
      </c>
      <c r="M61" s="190">
        <f t="shared" si="35"/>
        <v>750</v>
      </c>
      <c r="N61" s="155">
        <f t="shared" si="35"/>
        <v>750</v>
      </c>
      <c r="O61" s="155">
        <f t="shared" si="35"/>
        <v>0</v>
      </c>
      <c r="P61" s="155">
        <f t="shared" si="35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936</v>
      </c>
      <c r="E62" s="155">
        <f>'[1]Поправки октябрь 2024 (2)'!$I$175</f>
        <v>936</v>
      </c>
      <c r="F62" s="155"/>
      <c r="G62" s="155"/>
      <c r="H62" s="155" t="e">
        <f>#REF!</f>
        <v>#REF!</v>
      </c>
      <c r="I62" s="193">
        <f t="shared" si="6"/>
        <v>824</v>
      </c>
      <c r="J62" s="155">
        <v>824</v>
      </c>
      <c r="K62" s="155"/>
      <c r="L62" s="155"/>
      <c r="M62" s="269">
        <f t="shared" si="32"/>
        <v>690</v>
      </c>
      <c r="N62" s="160">
        <v>690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84.8</v>
      </c>
      <c r="E63" s="155">
        <f>85-0.2</f>
        <v>84.8</v>
      </c>
      <c r="F63" s="155"/>
      <c r="G63" s="155"/>
      <c r="H63" s="155" t="e">
        <f>#REF!</f>
        <v>#REF!</v>
      </c>
      <c r="I63" s="190">
        <f>J63+K63+L63</f>
        <v>60</v>
      </c>
      <c r="J63" s="155">
        <v>60</v>
      </c>
      <c r="K63" s="155"/>
      <c r="L63" s="155"/>
      <c r="M63" s="270">
        <f>N63+O63+P63</f>
        <v>60</v>
      </c>
      <c r="N63" s="155">
        <v>60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hidden="1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69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1429.8000000000002</v>
      </c>
      <c r="E65" s="155">
        <f>E66+E67+E68</f>
        <v>1429.8000000000002</v>
      </c>
      <c r="F65" s="155">
        <f t="shared" ref="F65:P65" si="36">F66+F67+F68</f>
        <v>0</v>
      </c>
      <c r="G65" s="155">
        <f t="shared" si="36"/>
        <v>0</v>
      </c>
      <c r="H65" s="155" t="e">
        <f t="shared" si="36"/>
        <v>#REF!</v>
      </c>
      <c r="I65" s="190">
        <f t="shared" si="36"/>
        <v>1204.7</v>
      </c>
      <c r="J65" s="155">
        <f t="shared" si="36"/>
        <v>1204.7</v>
      </c>
      <c r="K65" s="155">
        <f t="shared" si="36"/>
        <v>0</v>
      </c>
      <c r="L65" s="155">
        <f t="shared" si="36"/>
        <v>0</v>
      </c>
      <c r="M65" s="190">
        <f t="shared" si="36"/>
        <v>1238.3</v>
      </c>
      <c r="N65" s="155">
        <f t="shared" si="36"/>
        <v>1238.3</v>
      </c>
      <c r="O65" s="155">
        <f t="shared" si="36"/>
        <v>0</v>
      </c>
      <c r="P65" s="155">
        <f t="shared" si="36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920.2</v>
      </c>
      <c r="E66" s="155">
        <f>'[1]Поправки октябрь 2024 (2)'!$I$192</f>
        <v>920.2</v>
      </c>
      <c r="F66" s="155"/>
      <c r="G66" s="155"/>
      <c r="H66" s="155" t="e">
        <f>#REF!</f>
        <v>#REF!</v>
      </c>
      <c r="I66" s="193">
        <f t="shared" si="6"/>
        <v>852.1</v>
      </c>
      <c r="J66" s="155">
        <v>852.1</v>
      </c>
      <c r="K66" s="155"/>
      <c r="L66" s="155"/>
      <c r="M66" s="269">
        <f t="shared" ref="M66:M89" si="37">N66+O66</f>
        <v>852.1</v>
      </c>
      <c r="N66" s="160">
        <v>852.1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499.6</v>
      </c>
      <c r="E67" s="155">
        <f>'[1]Поправки октябрь 2024 (2)'!$I$195</f>
        <v>499.6</v>
      </c>
      <c r="F67" s="155"/>
      <c r="G67" s="155"/>
      <c r="H67" s="155" t="e">
        <f>#REF!</f>
        <v>#REF!</v>
      </c>
      <c r="I67" s="190">
        <f>J67+K67+L67</f>
        <v>342.6</v>
      </c>
      <c r="J67" s="155">
        <v>342.6</v>
      </c>
      <c r="K67" s="155"/>
      <c r="L67" s="155"/>
      <c r="M67" s="190">
        <f>N67+O67+P67</f>
        <v>376.2</v>
      </c>
      <c r="N67" s="155">
        <v>376.2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v>10</v>
      </c>
      <c r="K68" s="155"/>
      <c r="L68" s="155"/>
      <c r="M68" s="190">
        <f>N68+O68+P68</f>
        <v>10</v>
      </c>
      <c r="N68" s="155"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8">F70</f>
        <v>0</v>
      </c>
      <c r="G69" s="155">
        <f t="shared" si="38"/>
        <v>0</v>
      </c>
      <c r="H69" s="155" t="e">
        <f t="shared" si="38"/>
        <v>#REF!</v>
      </c>
      <c r="I69" s="193">
        <f>I70</f>
        <v>0</v>
      </c>
      <c r="J69" s="158">
        <f t="shared" ref="J69:L69" si="39">J70</f>
        <v>0</v>
      </c>
      <c r="K69" s="158">
        <f t="shared" si="39"/>
        <v>0</v>
      </c>
      <c r="L69" s="158">
        <f t="shared" si="39"/>
        <v>0</v>
      </c>
      <c r="M69" s="269">
        <f t="shared" si="37"/>
        <v>0</v>
      </c>
      <c r="N69" s="160">
        <f t="shared" ref="N69:P69" si="40">N70</f>
        <v>0</v>
      </c>
      <c r="O69" s="160">
        <f t="shared" si="40"/>
        <v>0</v>
      </c>
      <c r="P69" s="160">
        <f t="shared" si="40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1">E72</f>
        <v>0</v>
      </c>
      <c r="F71" s="157">
        <f t="shared" si="41"/>
        <v>0</v>
      </c>
      <c r="G71" s="157">
        <f t="shared" si="41"/>
        <v>0</v>
      </c>
      <c r="H71" s="157"/>
      <c r="I71" s="187">
        <f t="shared" ref="I71:I142" si="42">J71+K71+L71</f>
        <v>0</v>
      </c>
      <c r="J71" s="18">
        <f t="shared" ref="J71:L72" si="43">J72</f>
        <v>0</v>
      </c>
      <c r="K71" s="18">
        <f t="shared" si="43"/>
        <v>0</v>
      </c>
      <c r="L71" s="18">
        <f t="shared" si="43"/>
        <v>0</v>
      </c>
      <c r="M71" s="268">
        <f t="shared" si="37"/>
        <v>0</v>
      </c>
      <c r="N71" s="159">
        <f t="shared" ref="N71:P72" si="44">N72</f>
        <v>0</v>
      </c>
      <c r="O71" s="159">
        <f t="shared" si="44"/>
        <v>0</v>
      </c>
      <c r="P71" s="159">
        <f t="shared" si="44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1"/>
        <v>0</v>
      </c>
      <c r="F72" s="155">
        <f t="shared" si="41"/>
        <v>0</v>
      </c>
      <c r="G72" s="157">
        <f t="shared" si="41"/>
        <v>0</v>
      </c>
      <c r="H72" s="157"/>
      <c r="I72" s="187">
        <f t="shared" si="42"/>
        <v>0</v>
      </c>
      <c r="J72" s="156">
        <f t="shared" si="43"/>
        <v>0</v>
      </c>
      <c r="K72" s="156">
        <f t="shared" si="43"/>
        <v>0</v>
      </c>
      <c r="L72" s="156">
        <f t="shared" si="43"/>
        <v>0</v>
      </c>
      <c r="M72" s="268">
        <f t="shared" si="37"/>
        <v>0</v>
      </c>
      <c r="N72" s="160">
        <f t="shared" si="44"/>
        <v>0</v>
      </c>
      <c r="O72" s="160">
        <f t="shared" si="44"/>
        <v>0</v>
      </c>
      <c r="P72" s="160">
        <f t="shared" si="44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2"/>
        <v>0</v>
      </c>
      <c r="J73" s="156"/>
      <c r="K73" s="156"/>
      <c r="L73" s="156"/>
      <c r="M73" s="268">
        <f t="shared" si="37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 t="shared" si="3"/>
        <v>169.5</v>
      </c>
      <c r="E74" s="155">
        <f t="shared" ref="E74:P74" si="45">E75+E76</f>
        <v>169.5</v>
      </c>
      <c r="F74" s="155">
        <f t="shared" si="45"/>
        <v>0</v>
      </c>
      <c r="G74" s="155">
        <f t="shared" si="45"/>
        <v>0</v>
      </c>
      <c r="H74" s="155" t="e">
        <f t="shared" si="45"/>
        <v>#REF!</v>
      </c>
      <c r="I74" s="190">
        <f t="shared" si="45"/>
        <v>146.5</v>
      </c>
      <c r="J74" s="155">
        <f t="shared" si="45"/>
        <v>146.5</v>
      </c>
      <c r="K74" s="155">
        <f t="shared" si="45"/>
        <v>0</v>
      </c>
      <c r="L74" s="155">
        <f t="shared" si="45"/>
        <v>0</v>
      </c>
      <c r="M74" s="190">
        <f t="shared" si="45"/>
        <v>146.5</v>
      </c>
      <c r="N74" s="155">
        <f t="shared" si="45"/>
        <v>146.5</v>
      </c>
      <c r="O74" s="155">
        <f t="shared" si="45"/>
        <v>0</v>
      </c>
      <c r="P74" s="155">
        <f t="shared" si="45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168</v>
      </c>
      <c r="E75" s="155">
        <f>149.5-100+118.5</f>
        <v>168</v>
      </c>
      <c r="F75" s="155"/>
      <c r="G75" s="155"/>
      <c r="H75" s="155" t="e">
        <f>#REF!</f>
        <v>#REF!</v>
      </c>
      <c r="I75" s="187">
        <f t="shared" si="42"/>
        <v>146.5</v>
      </c>
      <c r="J75" s="158">
        <v>146.5</v>
      </c>
      <c r="K75" s="158"/>
      <c r="L75" s="158"/>
      <c r="M75" s="268">
        <f t="shared" si="37"/>
        <v>146.5</v>
      </c>
      <c r="N75" s="160">
        <v>146.5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hidden="1" customHeight="1">
      <c r="A76" s="58" t="s">
        <v>18</v>
      </c>
      <c r="B76" s="30" t="s">
        <v>179</v>
      </c>
      <c r="C76" s="153" t="s">
        <v>19</v>
      </c>
      <c r="D76" s="187">
        <f>D77</f>
        <v>1.5</v>
      </c>
      <c r="E76" s="154">
        <f t="shared" ref="E76:P76" si="46">E77</f>
        <v>1.5</v>
      </c>
      <c r="F76" s="154">
        <f t="shared" si="46"/>
        <v>0</v>
      </c>
      <c r="G76" s="154">
        <f t="shared" si="46"/>
        <v>0</v>
      </c>
      <c r="H76" s="154">
        <f t="shared" si="46"/>
        <v>0</v>
      </c>
      <c r="I76" s="187">
        <f t="shared" si="46"/>
        <v>0</v>
      </c>
      <c r="J76" s="154">
        <f t="shared" si="46"/>
        <v>0</v>
      </c>
      <c r="K76" s="154">
        <f t="shared" si="46"/>
        <v>0</v>
      </c>
      <c r="L76" s="154">
        <f t="shared" si="46"/>
        <v>0</v>
      </c>
      <c r="M76" s="187">
        <f t="shared" si="46"/>
        <v>0</v>
      </c>
      <c r="N76" s="154">
        <f t="shared" si="46"/>
        <v>0</v>
      </c>
      <c r="O76" s="154">
        <f t="shared" si="46"/>
        <v>0</v>
      </c>
      <c r="P76" s="154">
        <f t="shared" si="46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1.5</v>
      </c>
      <c r="E77" s="155">
        <v>1.5</v>
      </c>
      <c r="F77" s="156"/>
      <c r="G77" s="157"/>
      <c r="H77" s="157"/>
      <c r="I77" s="187"/>
      <c r="J77" s="158"/>
      <c r="K77" s="154"/>
      <c r="L77" s="154"/>
      <c r="M77" s="268"/>
      <c r="N77" s="160"/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379.9</v>
      </c>
      <c r="E78" s="52">
        <f>E79+E80</f>
        <v>0</v>
      </c>
      <c r="F78" s="155">
        <f>F79+F80</f>
        <v>379.9</v>
      </c>
      <c r="G78" s="155">
        <f>G79</f>
        <v>0</v>
      </c>
      <c r="H78" s="155" t="e">
        <f t="shared" ref="H78" si="47">H79</f>
        <v>#REF!</v>
      </c>
      <c r="I78" s="187">
        <f>I79</f>
        <v>379.9</v>
      </c>
      <c r="J78" s="154">
        <f t="shared" ref="J78:P78" si="48">J79</f>
        <v>0</v>
      </c>
      <c r="K78" s="154">
        <f t="shared" si="48"/>
        <v>379.9</v>
      </c>
      <c r="L78" s="154">
        <f t="shared" si="48"/>
        <v>0</v>
      </c>
      <c r="M78" s="187">
        <f t="shared" si="48"/>
        <v>379.9</v>
      </c>
      <c r="N78" s="154">
        <f t="shared" si="48"/>
        <v>0</v>
      </c>
      <c r="O78" s="154">
        <f t="shared" si="48"/>
        <v>379.9</v>
      </c>
      <c r="P78" s="154">
        <f t="shared" si="48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379.9</v>
      </c>
      <c r="E79" s="156"/>
      <c r="F79" s="217">
        <v>379.9</v>
      </c>
      <c r="G79" s="155"/>
      <c r="H79" s="155" t="e">
        <f>#REF!</f>
        <v>#REF!</v>
      </c>
      <c r="I79" s="187">
        <f t="shared" si="42"/>
        <v>379.9</v>
      </c>
      <c r="J79" s="156"/>
      <c r="K79" s="217">
        <v>379.9</v>
      </c>
      <c r="L79" s="156"/>
      <c r="M79" s="268">
        <f t="shared" si="37"/>
        <v>379.9</v>
      </c>
      <c r="N79" s="160"/>
      <c r="O79" s="160">
        <v>379.9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hidden="1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9">H81</f>
        <v>0</v>
      </c>
      <c r="I80" s="187">
        <f t="shared" si="42"/>
        <v>0</v>
      </c>
      <c r="J80" s="156">
        <f t="shared" ref="J80:L80" si="50">J81</f>
        <v>0</v>
      </c>
      <c r="K80" s="155">
        <f t="shared" si="50"/>
        <v>0</v>
      </c>
      <c r="L80" s="155">
        <f t="shared" si="50"/>
        <v>0</v>
      </c>
      <c r="M80" s="268">
        <f t="shared" si="37"/>
        <v>0</v>
      </c>
      <c r="N80" s="160"/>
      <c r="O80" s="160">
        <f t="shared" ref="O80:P80" si="51">O81</f>
        <v>0</v>
      </c>
      <c r="P80" s="160">
        <f t="shared" si="51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hidden="1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2"/>
        <v>0</v>
      </c>
      <c r="J81" s="156"/>
      <c r="K81" s="155"/>
      <c r="L81" s="156"/>
      <c r="M81" s="268">
        <f t="shared" si="37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373.3</v>
      </c>
      <c r="E82" s="156">
        <f>E83</f>
        <v>0</v>
      </c>
      <c r="F82" s="156">
        <f t="shared" ref="F82:P82" si="52">F83</f>
        <v>373.3</v>
      </c>
      <c r="G82" s="156">
        <f t="shared" si="52"/>
        <v>0</v>
      </c>
      <c r="H82" s="156" t="e">
        <f t="shared" si="52"/>
        <v>#REF!</v>
      </c>
      <c r="I82" s="192">
        <f t="shared" si="52"/>
        <v>373.3</v>
      </c>
      <c r="J82" s="156">
        <f t="shared" si="52"/>
        <v>0</v>
      </c>
      <c r="K82" s="156">
        <f t="shared" si="52"/>
        <v>373.3</v>
      </c>
      <c r="L82" s="156">
        <f t="shared" si="52"/>
        <v>0</v>
      </c>
      <c r="M82" s="192">
        <f t="shared" si="52"/>
        <v>373.3</v>
      </c>
      <c r="N82" s="156">
        <f t="shared" si="52"/>
        <v>0</v>
      </c>
      <c r="O82" s="156">
        <f t="shared" si="52"/>
        <v>373.3</v>
      </c>
      <c r="P82" s="156">
        <f t="shared" si="52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373.3</v>
      </c>
      <c r="E83" s="156"/>
      <c r="F83" s="218">
        <v>373.3</v>
      </c>
      <c r="G83" s="156"/>
      <c r="H83" s="156" t="e">
        <f>#REF!</f>
        <v>#REF!</v>
      </c>
      <c r="I83" s="187">
        <f t="shared" si="42"/>
        <v>373.3</v>
      </c>
      <c r="J83" s="156"/>
      <c r="K83" s="218">
        <v>373.3</v>
      </c>
      <c r="L83" s="155"/>
      <c r="M83" s="268">
        <f t="shared" si="37"/>
        <v>373.3</v>
      </c>
      <c r="N83" s="160"/>
      <c r="O83" s="160">
        <v>373.3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hidden="1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2"/>
        <v>0</v>
      </c>
      <c r="J84" s="156">
        <f>J85</f>
        <v>0</v>
      </c>
      <c r="K84" s="156">
        <f>K85</f>
        <v>0</v>
      </c>
      <c r="L84" s="156"/>
      <c r="M84" s="268">
        <f t="shared" si="37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hidden="1" customHeight="1">
      <c r="A85" s="16" t="s">
        <v>29</v>
      </c>
      <c r="B85" s="17" t="s">
        <v>181</v>
      </c>
      <c r="C85" s="153" t="s">
        <v>16</v>
      </c>
      <c r="D85" s="187">
        <f t="shared" ref="D85:D147" si="53">E85+F85+G85</f>
        <v>0</v>
      </c>
      <c r="E85" s="156"/>
      <c r="F85" s="155"/>
      <c r="G85" s="157"/>
      <c r="H85" s="157"/>
      <c r="I85" s="187">
        <f t="shared" si="42"/>
        <v>0</v>
      </c>
      <c r="J85" s="156"/>
      <c r="K85" s="156"/>
      <c r="L85" s="156"/>
      <c r="M85" s="268">
        <f t="shared" si="37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3"/>
        <v>433.7</v>
      </c>
      <c r="E86" s="156">
        <f>E87</f>
        <v>0</v>
      </c>
      <c r="F86" s="156">
        <f t="shared" ref="F86:P86" si="54">F87</f>
        <v>433.7</v>
      </c>
      <c r="G86" s="156">
        <f t="shared" si="54"/>
        <v>0</v>
      </c>
      <c r="H86" s="156" t="e">
        <f t="shared" si="54"/>
        <v>#REF!</v>
      </c>
      <c r="I86" s="192">
        <f t="shared" si="54"/>
        <v>433.7</v>
      </c>
      <c r="J86" s="156">
        <f t="shared" si="54"/>
        <v>0</v>
      </c>
      <c r="K86" s="156">
        <f t="shared" si="54"/>
        <v>433.7</v>
      </c>
      <c r="L86" s="156">
        <f t="shared" si="54"/>
        <v>0</v>
      </c>
      <c r="M86" s="192">
        <f t="shared" si="54"/>
        <v>433.7</v>
      </c>
      <c r="N86" s="156">
        <f t="shared" si="54"/>
        <v>0</v>
      </c>
      <c r="O86" s="156">
        <f t="shared" si="54"/>
        <v>433.7</v>
      </c>
      <c r="P86" s="156">
        <f t="shared" si="54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3"/>
        <v>433.7</v>
      </c>
      <c r="E87" s="156"/>
      <c r="F87" s="217">
        <v>433.7</v>
      </c>
      <c r="G87" s="156"/>
      <c r="H87" s="156" t="e">
        <f>#REF!</f>
        <v>#REF!</v>
      </c>
      <c r="I87" s="193">
        <f t="shared" si="42"/>
        <v>433.7</v>
      </c>
      <c r="J87" s="156"/>
      <c r="K87" s="217">
        <v>433.7</v>
      </c>
      <c r="L87" s="156"/>
      <c r="M87" s="268">
        <f>N87+O87</f>
        <v>433.7</v>
      </c>
      <c r="N87" s="160"/>
      <c r="O87" s="160">
        <v>433.7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hidden="1" customHeight="1">
      <c r="A88" s="16" t="s">
        <v>22</v>
      </c>
      <c r="B88" s="17" t="s">
        <v>182</v>
      </c>
      <c r="C88" s="153" t="s">
        <v>16</v>
      </c>
      <c r="D88" s="187">
        <f t="shared" si="53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2"/>
        <v>0</v>
      </c>
      <c r="J88" s="156">
        <f>J89</f>
        <v>0</v>
      </c>
      <c r="K88" s="155">
        <f>K89</f>
        <v>0</v>
      </c>
      <c r="L88" s="156"/>
      <c r="M88" s="268">
        <f t="shared" si="37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hidden="1" customHeight="1">
      <c r="A89" s="16" t="s">
        <v>29</v>
      </c>
      <c r="B89" s="17" t="s">
        <v>182</v>
      </c>
      <c r="C89" s="153" t="s">
        <v>16</v>
      </c>
      <c r="D89" s="187">
        <f t="shared" si="53"/>
        <v>0</v>
      </c>
      <c r="E89" s="156"/>
      <c r="F89" s="155"/>
      <c r="G89" s="157"/>
      <c r="H89" s="157"/>
      <c r="I89" s="187">
        <f t="shared" si="42"/>
        <v>0</v>
      </c>
      <c r="J89" s="156"/>
      <c r="K89" s="155"/>
      <c r="L89" s="156"/>
      <c r="M89" s="268">
        <f t="shared" si="37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3"/>
        <v>1260.1000000000001</v>
      </c>
      <c r="E90" s="156">
        <f>E91</f>
        <v>0</v>
      </c>
      <c r="F90" s="156">
        <f t="shared" ref="F90:P90" si="55">F91</f>
        <v>0</v>
      </c>
      <c r="G90" s="156">
        <f t="shared" si="55"/>
        <v>1260.1000000000001</v>
      </c>
      <c r="H90" s="156" t="e">
        <f t="shared" si="55"/>
        <v>#REF!</v>
      </c>
      <c r="I90" s="192">
        <f t="shared" si="55"/>
        <v>1386.9</v>
      </c>
      <c r="J90" s="156">
        <f t="shared" si="55"/>
        <v>0</v>
      </c>
      <c r="K90" s="156">
        <f t="shared" si="55"/>
        <v>0</v>
      </c>
      <c r="L90" s="156">
        <f t="shared" si="55"/>
        <v>1386.9</v>
      </c>
      <c r="M90" s="194">
        <f t="shared" si="55"/>
        <v>1517.7</v>
      </c>
      <c r="N90" s="18">
        <f t="shared" si="55"/>
        <v>0</v>
      </c>
      <c r="O90" s="18">
        <f t="shared" si="55"/>
        <v>0</v>
      </c>
      <c r="P90" s="18">
        <f t="shared" si="55"/>
        <v>1517.7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3"/>
        <v>1260.1000000000001</v>
      </c>
      <c r="E91" s="156"/>
      <c r="F91" s="156"/>
      <c r="G91" s="218">
        <f>'[1]Поправки октябрь 2024 (2)'!$I$289</f>
        <v>1260.1000000000001</v>
      </c>
      <c r="H91" s="156" t="e">
        <f>#REF!</f>
        <v>#REF!</v>
      </c>
      <c r="I91" s="193">
        <f t="shared" si="42"/>
        <v>1386.9</v>
      </c>
      <c r="J91" s="156"/>
      <c r="K91" s="156"/>
      <c r="L91" s="219">
        <v>1386.9</v>
      </c>
      <c r="M91" s="268">
        <f>N91+O91+P91</f>
        <v>1517.7</v>
      </c>
      <c r="N91" s="160"/>
      <c r="O91" s="160"/>
      <c r="P91" s="160">
        <v>1517.7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3"/>
        <v>2389.4</v>
      </c>
      <c r="E92" s="155">
        <f>E93+E94+E95</f>
        <v>2389.4</v>
      </c>
      <c r="F92" s="155">
        <f t="shared" ref="F92:P92" si="56">F93+F94+F95</f>
        <v>0</v>
      </c>
      <c r="G92" s="155">
        <f t="shared" si="56"/>
        <v>0</v>
      </c>
      <c r="H92" s="155" t="e">
        <f t="shared" si="56"/>
        <v>#REF!</v>
      </c>
      <c r="I92" s="190">
        <f t="shared" si="56"/>
        <v>2187</v>
      </c>
      <c r="J92" s="155">
        <f t="shared" si="56"/>
        <v>2187</v>
      </c>
      <c r="K92" s="155">
        <f t="shared" si="56"/>
        <v>0</v>
      </c>
      <c r="L92" s="155">
        <f t="shared" si="56"/>
        <v>0</v>
      </c>
      <c r="M92" s="190">
        <f t="shared" si="56"/>
        <v>2092</v>
      </c>
      <c r="N92" s="155">
        <f t="shared" si="56"/>
        <v>2092</v>
      </c>
      <c r="O92" s="155">
        <f t="shared" si="56"/>
        <v>0</v>
      </c>
      <c r="P92" s="155">
        <f t="shared" si="56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3"/>
        <v>2188.1</v>
      </c>
      <c r="E93" s="155">
        <f>2189.2-1.1</f>
        <v>2188.1</v>
      </c>
      <c r="F93" s="155"/>
      <c r="G93" s="155"/>
      <c r="H93" s="155" t="e">
        <f>#REF!</f>
        <v>#REF!</v>
      </c>
      <c r="I93" s="193">
        <f t="shared" si="42"/>
        <v>1992</v>
      </c>
      <c r="J93" s="155">
        <v>1992</v>
      </c>
      <c r="K93" s="155"/>
      <c r="L93" s="155"/>
      <c r="M93" s="269">
        <f t="shared" ref="M93:M103" si="57">N93+O93</f>
        <v>1992</v>
      </c>
      <c r="N93" s="160">
        <v>1992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3"/>
        <v>196.29999999999998</v>
      </c>
      <c r="E94" s="155">
        <f>195.2+1.1</f>
        <v>196.29999999999998</v>
      </c>
      <c r="F94" s="155"/>
      <c r="G94" s="155"/>
      <c r="H94" s="155" t="e">
        <f>#REF!</f>
        <v>#REF!</v>
      </c>
      <c r="I94" s="193">
        <f t="shared" si="42"/>
        <v>195</v>
      </c>
      <c r="J94" s="158">
        <v>195</v>
      </c>
      <c r="K94" s="158"/>
      <c r="L94" s="158"/>
      <c r="M94" s="269">
        <f t="shared" si="57"/>
        <v>100</v>
      </c>
      <c r="N94" s="160"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3"/>
        <v>5</v>
      </c>
      <c r="E95" s="155">
        <v>5</v>
      </c>
      <c r="F95" s="155"/>
      <c r="G95" s="155"/>
      <c r="H95" s="155" t="e">
        <f>#REF!</f>
        <v>#REF!</v>
      </c>
      <c r="I95" s="193">
        <f t="shared" si="42"/>
        <v>0</v>
      </c>
      <c r="J95" s="155"/>
      <c r="K95" s="155"/>
      <c r="L95" s="155"/>
      <c r="M95" s="269">
        <f t="shared" si="57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55.5" customHeight="1">
      <c r="A96" s="27" t="s">
        <v>517</v>
      </c>
      <c r="B96" s="17" t="s">
        <v>455</v>
      </c>
      <c r="C96" s="153"/>
      <c r="D96" s="193">
        <f>D97</f>
        <v>309.39999999999998</v>
      </c>
      <c r="E96" s="158">
        <f t="shared" ref="E96:P96" si="58">E97</f>
        <v>0</v>
      </c>
      <c r="F96" s="158">
        <f t="shared" si="58"/>
        <v>309.39999999999998</v>
      </c>
      <c r="G96" s="158">
        <f t="shared" si="58"/>
        <v>0</v>
      </c>
      <c r="H96" s="158" t="e">
        <f t="shared" si="58"/>
        <v>#REF!</v>
      </c>
      <c r="I96" s="193">
        <f t="shared" si="58"/>
        <v>309.39999999999998</v>
      </c>
      <c r="J96" s="158">
        <f t="shared" si="58"/>
        <v>0</v>
      </c>
      <c r="K96" s="158">
        <f t="shared" si="58"/>
        <v>309.39999999999998</v>
      </c>
      <c r="L96" s="158">
        <f t="shared" si="58"/>
        <v>0</v>
      </c>
      <c r="M96" s="193">
        <f t="shared" si="58"/>
        <v>309.39999999999998</v>
      </c>
      <c r="N96" s="158">
        <f t="shared" si="58"/>
        <v>0</v>
      </c>
      <c r="O96" s="158">
        <f t="shared" si="58"/>
        <v>309.39999999999998</v>
      </c>
      <c r="P96" s="158">
        <f t="shared" si="58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455</v>
      </c>
      <c r="C97" s="153" t="s">
        <v>16</v>
      </c>
      <c r="D97" s="193">
        <f>E97+F97+G97</f>
        <v>309.39999999999998</v>
      </c>
      <c r="E97" s="158"/>
      <c r="F97" s="220">
        <v>309.39999999999998</v>
      </c>
      <c r="G97" s="158"/>
      <c r="H97" s="158" t="e">
        <f>#REF!</f>
        <v>#REF!</v>
      </c>
      <c r="I97" s="193">
        <f>J97+K97+L97</f>
        <v>309.39999999999998</v>
      </c>
      <c r="J97" s="158"/>
      <c r="K97" s="220">
        <v>309.39999999999998</v>
      </c>
      <c r="L97" s="158"/>
      <c r="M97" s="193">
        <f>N97+O97+P97</f>
        <v>309.39999999999998</v>
      </c>
      <c r="N97" s="158"/>
      <c r="O97" s="158">
        <v>309.39999999999998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48.75" customHeight="1">
      <c r="A98" s="146" t="s">
        <v>389</v>
      </c>
      <c r="B98" s="140" t="s">
        <v>391</v>
      </c>
      <c r="C98" s="153"/>
      <c r="D98" s="193">
        <f>E98+F98+G98</f>
        <v>76</v>
      </c>
      <c r="E98" s="158">
        <f t="shared" ref="E98:P98" si="59">E99+E100</f>
        <v>76</v>
      </c>
      <c r="F98" s="158">
        <f t="shared" si="59"/>
        <v>0</v>
      </c>
      <c r="G98" s="158">
        <f t="shared" si="59"/>
        <v>0</v>
      </c>
      <c r="H98" s="158" t="e">
        <f t="shared" si="59"/>
        <v>#REF!</v>
      </c>
      <c r="I98" s="193">
        <f t="shared" si="59"/>
        <v>76</v>
      </c>
      <c r="J98" s="158">
        <f t="shared" si="59"/>
        <v>76</v>
      </c>
      <c r="K98" s="158">
        <f t="shared" si="59"/>
        <v>0</v>
      </c>
      <c r="L98" s="158">
        <f t="shared" si="59"/>
        <v>0</v>
      </c>
      <c r="M98" s="193">
        <f t="shared" si="59"/>
        <v>76</v>
      </c>
      <c r="N98" s="158">
        <f t="shared" si="59"/>
        <v>76</v>
      </c>
      <c r="O98" s="158">
        <f t="shared" si="59"/>
        <v>0</v>
      </c>
      <c r="P98" s="158">
        <f t="shared" si="59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23.25" customHeight="1">
      <c r="A99" s="147" t="s">
        <v>22</v>
      </c>
      <c r="B99" s="140" t="s">
        <v>391</v>
      </c>
      <c r="C99" s="153" t="s">
        <v>16</v>
      </c>
      <c r="D99" s="193">
        <f>E99+F99+G99</f>
        <v>76</v>
      </c>
      <c r="E99" s="158">
        <v>76</v>
      </c>
      <c r="F99" s="158"/>
      <c r="G99" s="158"/>
      <c r="H99" s="158" t="e">
        <f>#REF!</f>
        <v>#REF!</v>
      </c>
      <c r="I99" s="193">
        <f>J99+K99+L99</f>
        <v>76</v>
      </c>
      <c r="J99" s="158">
        <v>76</v>
      </c>
      <c r="K99" s="158"/>
      <c r="L99" s="158"/>
      <c r="M99" s="193">
        <f>N99+O99+P99</f>
        <v>76</v>
      </c>
      <c r="N99" s="158">
        <v>76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hidden="1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60">E101</f>
        <v>0</v>
      </c>
      <c r="F100" s="154">
        <f t="shared" si="60"/>
        <v>0</v>
      </c>
      <c r="G100" s="154">
        <f t="shared" si="60"/>
        <v>0</v>
      </c>
      <c r="H100" s="154">
        <f t="shared" si="60"/>
        <v>0</v>
      </c>
      <c r="I100" s="187">
        <f t="shared" si="60"/>
        <v>0</v>
      </c>
      <c r="J100" s="154">
        <f t="shared" si="60"/>
        <v>0</v>
      </c>
      <c r="K100" s="154">
        <f t="shared" si="60"/>
        <v>0</v>
      </c>
      <c r="L100" s="154">
        <f t="shared" si="60"/>
        <v>0</v>
      </c>
      <c r="M100" s="187">
        <f t="shared" si="60"/>
        <v>0</v>
      </c>
      <c r="N100" s="154">
        <f t="shared" si="60"/>
        <v>0</v>
      </c>
      <c r="O100" s="154">
        <f t="shared" si="60"/>
        <v>0</v>
      </c>
      <c r="P100" s="154">
        <f t="shared" si="60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hidden="1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68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3"/>
        <v>3211.9</v>
      </c>
      <c r="E102" s="155">
        <f>E103</f>
        <v>3211.9</v>
      </c>
      <c r="F102" s="155">
        <f t="shared" ref="F102:H102" si="61">F103</f>
        <v>0</v>
      </c>
      <c r="G102" s="155">
        <f t="shared" si="61"/>
        <v>0</v>
      </c>
      <c r="H102" s="155" t="e">
        <f t="shared" si="61"/>
        <v>#REF!</v>
      </c>
      <c r="I102" s="193">
        <f t="shared" si="42"/>
        <v>2500</v>
      </c>
      <c r="J102" s="155">
        <f t="shared" ref="J102:L102" si="62">J103</f>
        <v>2500</v>
      </c>
      <c r="K102" s="155">
        <f t="shared" si="62"/>
        <v>0</v>
      </c>
      <c r="L102" s="155">
        <f t="shared" si="62"/>
        <v>0</v>
      </c>
      <c r="M102" s="269">
        <f t="shared" si="57"/>
        <v>2500</v>
      </c>
      <c r="N102" s="160">
        <f t="shared" ref="N102:P102" si="63">N103</f>
        <v>2500</v>
      </c>
      <c r="O102" s="160">
        <f t="shared" si="63"/>
        <v>0</v>
      </c>
      <c r="P102" s="160">
        <f t="shared" si="63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3"/>
        <v>3211.9</v>
      </c>
      <c r="E103" s="155">
        <v>3211.9</v>
      </c>
      <c r="F103" s="155"/>
      <c r="G103" s="155"/>
      <c r="H103" s="155" t="e">
        <f>#REF!</f>
        <v>#REF!</v>
      </c>
      <c r="I103" s="193">
        <f t="shared" si="42"/>
        <v>2500</v>
      </c>
      <c r="J103" s="155">
        <v>2500</v>
      </c>
      <c r="K103" s="155"/>
      <c r="L103" s="155"/>
      <c r="M103" s="269">
        <f t="shared" si="57"/>
        <v>2500</v>
      </c>
      <c r="N103" s="160">
        <v>2500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>
      <c r="A104" s="221" t="s">
        <v>456</v>
      </c>
      <c r="B104" s="231" t="s">
        <v>457</v>
      </c>
      <c r="C104" s="153"/>
      <c r="D104" s="193">
        <f t="shared" ref="D104:P104" si="64">D105+D106</f>
        <v>0</v>
      </c>
      <c r="E104" s="158">
        <f t="shared" si="64"/>
        <v>0</v>
      </c>
      <c r="F104" s="158">
        <f t="shared" si="64"/>
        <v>0</v>
      </c>
      <c r="G104" s="158">
        <f t="shared" si="64"/>
        <v>0</v>
      </c>
      <c r="H104" s="158" t="e">
        <f t="shared" si="64"/>
        <v>#REF!</v>
      </c>
      <c r="I104" s="193">
        <f t="shared" si="64"/>
        <v>7081</v>
      </c>
      <c r="J104" s="158">
        <f t="shared" si="64"/>
        <v>7081</v>
      </c>
      <c r="K104" s="158">
        <f t="shared" si="64"/>
        <v>0</v>
      </c>
      <c r="L104" s="158">
        <f t="shared" si="64"/>
        <v>0</v>
      </c>
      <c r="M104" s="193">
        <f t="shared" si="64"/>
        <v>7081</v>
      </c>
      <c r="N104" s="158">
        <f t="shared" si="64"/>
        <v>7081</v>
      </c>
      <c r="O104" s="158">
        <f t="shared" si="64"/>
        <v>0</v>
      </c>
      <c r="P104" s="158">
        <f t="shared" si="64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3000</v>
      </c>
      <c r="J105" s="158">
        <v>3000</v>
      </c>
      <c r="K105" s="158"/>
      <c r="L105" s="158"/>
      <c r="M105" s="193">
        <f>N105+O105+P105</f>
        <v>3000</v>
      </c>
      <c r="N105" s="158">
        <v>3000</v>
      </c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4081</v>
      </c>
      <c r="J106" s="158">
        <v>4081</v>
      </c>
      <c r="K106" s="158"/>
      <c r="L106" s="158"/>
      <c r="M106" s="193">
        <f>N106+O106+P106</f>
        <v>4081</v>
      </c>
      <c r="N106" s="158">
        <v>4081</v>
      </c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5">E108</f>
        <v>0</v>
      </c>
      <c r="F107" s="158">
        <f t="shared" si="65"/>
        <v>0</v>
      </c>
      <c r="G107" s="158">
        <f t="shared" si="65"/>
        <v>0</v>
      </c>
      <c r="H107" s="158" t="e">
        <f t="shared" si="65"/>
        <v>#REF!</v>
      </c>
      <c r="I107" s="193">
        <f t="shared" si="65"/>
        <v>6199.8</v>
      </c>
      <c r="J107" s="158">
        <f t="shared" si="65"/>
        <v>6199.8</v>
      </c>
      <c r="K107" s="158">
        <f t="shared" si="65"/>
        <v>0</v>
      </c>
      <c r="L107" s="158">
        <f t="shared" si="65"/>
        <v>0</v>
      </c>
      <c r="M107" s="193">
        <f t="shared" si="65"/>
        <v>6684.2</v>
      </c>
      <c r="N107" s="158">
        <f t="shared" si="65"/>
        <v>6684.2</v>
      </c>
      <c r="O107" s="158">
        <f t="shared" si="65"/>
        <v>0</v>
      </c>
      <c r="P107" s="158">
        <f t="shared" si="65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6199.8</v>
      </c>
      <c r="J108" s="158">
        <v>6199.8</v>
      </c>
      <c r="K108" s="158"/>
      <c r="L108" s="158"/>
      <c r="M108" s="193">
        <f>N108+O108+P108</f>
        <v>6684.2</v>
      </c>
      <c r="N108" s="158">
        <v>6684.2</v>
      </c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6">F110</f>
        <v>0</v>
      </c>
      <c r="G109" s="158">
        <f t="shared" si="66"/>
        <v>0</v>
      </c>
      <c r="H109" s="158" t="e">
        <f t="shared" si="66"/>
        <v>#REF!</v>
      </c>
      <c r="I109" s="193">
        <f t="shared" si="66"/>
        <v>70.7</v>
      </c>
      <c r="J109" s="158">
        <f t="shared" si="66"/>
        <v>70.7</v>
      </c>
      <c r="K109" s="158">
        <f t="shared" si="66"/>
        <v>0</v>
      </c>
      <c r="L109" s="158">
        <f t="shared" si="66"/>
        <v>0</v>
      </c>
      <c r="M109" s="193">
        <f t="shared" si="66"/>
        <v>70.7</v>
      </c>
      <c r="N109" s="158">
        <f t="shared" si="66"/>
        <v>70.7</v>
      </c>
      <c r="O109" s="158">
        <f t="shared" si="66"/>
        <v>0</v>
      </c>
      <c r="P109" s="158">
        <f t="shared" si="66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70.7</v>
      </c>
      <c r="J110" s="158">
        <v>70.7</v>
      </c>
      <c r="K110" s="158"/>
      <c r="L110" s="158"/>
      <c r="M110" s="193">
        <f>N110+O110+P110</f>
        <v>70.7</v>
      </c>
      <c r="N110" s="158">
        <v>70.7</v>
      </c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7">E112</f>
        <v>0</v>
      </c>
      <c r="F111" s="158">
        <f t="shared" si="67"/>
        <v>0</v>
      </c>
      <c r="G111" s="158">
        <f t="shared" si="67"/>
        <v>0</v>
      </c>
      <c r="H111" s="158" t="e">
        <f t="shared" si="67"/>
        <v>#REF!</v>
      </c>
      <c r="I111" s="193">
        <f t="shared" si="67"/>
        <v>7000</v>
      </c>
      <c r="J111" s="158">
        <f t="shared" si="67"/>
        <v>0</v>
      </c>
      <c r="K111" s="158">
        <f t="shared" si="67"/>
        <v>7000</v>
      </c>
      <c r="L111" s="158">
        <f t="shared" si="67"/>
        <v>0</v>
      </c>
      <c r="M111" s="193">
        <f t="shared" si="67"/>
        <v>7000</v>
      </c>
      <c r="N111" s="158">
        <f t="shared" si="67"/>
        <v>0</v>
      </c>
      <c r="O111" s="158">
        <f t="shared" si="67"/>
        <v>7000</v>
      </c>
      <c r="P111" s="158">
        <f t="shared" si="67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7000</v>
      </c>
      <c r="J112" s="158"/>
      <c r="K112" s="158">
        <v>7000</v>
      </c>
      <c r="L112" s="158"/>
      <c r="M112" s="193">
        <f>N112+O112+P112</f>
        <v>7000</v>
      </c>
      <c r="N112" s="158"/>
      <c r="O112" s="158">
        <v>7000</v>
      </c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8">E114</f>
        <v>0</v>
      </c>
      <c r="F113" s="158">
        <f t="shared" si="68"/>
        <v>0</v>
      </c>
      <c r="G113" s="158">
        <f t="shared" si="68"/>
        <v>0</v>
      </c>
      <c r="H113" s="158" t="e">
        <f t="shared" si="68"/>
        <v>#REF!</v>
      </c>
      <c r="I113" s="193">
        <f t="shared" si="68"/>
        <v>41</v>
      </c>
      <c r="J113" s="158">
        <f t="shared" si="68"/>
        <v>41</v>
      </c>
      <c r="K113" s="158">
        <f t="shared" si="68"/>
        <v>0</v>
      </c>
      <c r="L113" s="158">
        <f t="shared" si="68"/>
        <v>0</v>
      </c>
      <c r="M113" s="193">
        <f t="shared" si="68"/>
        <v>41</v>
      </c>
      <c r="N113" s="158">
        <f t="shared" si="68"/>
        <v>41</v>
      </c>
      <c r="O113" s="158">
        <f t="shared" si="68"/>
        <v>0</v>
      </c>
      <c r="P113" s="158">
        <f t="shared" si="68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41</v>
      </c>
      <c r="J114" s="158">
        <v>41</v>
      </c>
      <c r="K114" s="158"/>
      <c r="L114" s="158"/>
      <c r="M114" s="193">
        <f>N114+O114+P114</f>
        <v>41</v>
      </c>
      <c r="N114" s="158">
        <v>41</v>
      </c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9">E116</f>
        <v>300</v>
      </c>
      <c r="F115" s="158">
        <f t="shared" si="69"/>
        <v>0</v>
      </c>
      <c r="G115" s="158">
        <f t="shared" si="69"/>
        <v>0</v>
      </c>
      <c r="H115" s="158" t="e">
        <f t="shared" si="69"/>
        <v>#REF!</v>
      </c>
      <c r="I115" s="193">
        <f t="shared" si="69"/>
        <v>300</v>
      </c>
      <c r="J115" s="158">
        <f t="shared" si="69"/>
        <v>300</v>
      </c>
      <c r="K115" s="158">
        <f t="shared" si="69"/>
        <v>0</v>
      </c>
      <c r="L115" s="158">
        <f t="shared" si="69"/>
        <v>0</v>
      </c>
      <c r="M115" s="193">
        <f t="shared" si="69"/>
        <v>300</v>
      </c>
      <c r="N115" s="158">
        <f t="shared" si="69"/>
        <v>300</v>
      </c>
      <c r="O115" s="158">
        <f t="shared" si="69"/>
        <v>0</v>
      </c>
      <c r="P115" s="158">
        <f t="shared" si="69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v>300</v>
      </c>
      <c r="K116" s="158"/>
      <c r="L116" s="158"/>
      <c r="M116" s="193">
        <f>N116+O116+P116</f>
        <v>300</v>
      </c>
      <c r="N116" s="158"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3"/>
        <v>205</v>
      </c>
      <c r="E117" s="155">
        <f t="shared" ref="E117:H117" si="70">E118</f>
        <v>205</v>
      </c>
      <c r="F117" s="155">
        <f t="shared" si="70"/>
        <v>0</v>
      </c>
      <c r="G117" s="155">
        <f t="shared" si="70"/>
        <v>0</v>
      </c>
      <c r="H117" s="155" t="e">
        <f t="shared" si="70"/>
        <v>#REF!</v>
      </c>
      <c r="I117" s="193">
        <f t="shared" si="42"/>
        <v>105</v>
      </c>
      <c r="J117" s="155">
        <f t="shared" ref="J117:L117" si="71">J118</f>
        <v>105</v>
      </c>
      <c r="K117" s="155">
        <f t="shared" si="71"/>
        <v>0</v>
      </c>
      <c r="L117" s="155">
        <f t="shared" si="71"/>
        <v>0</v>
      </c>
      <c r="M117" s="269">
        <f t="shared" ref="M117:M123" si="72">N117+O117</f>
        <v>105</v>
      </c>
      <c r="N117" s="160">
        <f t="shared" ref="N117:P117" si="73">N118</f>
        <v>105</v>
      </c>
      <c r="O117" s="160">
        <f t="shared" si="73"/>
        <v>0</v>
      </c>
      <c r="P117" s="160">
        <f t="shared" si="73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3"/>
        <v>205</v>
      </c>
      <c r="E118" s="155">
        <f>105+100</f>
        <v>205</v>
      </c>
      <c r="F118" s="155"/>
      <c r="G118" s="155"/>
      <c r="H118" s="155" t="e">
        <f>#REF!</f>
        <v>#REF!</v>
      </c>
      <c r="I118" s="193">
        <f t="shared" si="42"/>
        <v>105</v>
      </c>
      <c r="J118" s="155">
        <v>105</v>
      </c>
      <c r="K118" s="155"/>
      <c r="L118" s="155"/>
      <c r="M118" s="269">
        <f t="shared" si="72"/>
        <v>105</v>
      </c>
      <c r="N118" s="160">
        <v>105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customHeight="1">
      <c r="A119" s="43" t="s">
        <v>542</v>
      </c>
      <c r="B119" s="39" t="s">
        <v>543</v>
      </c>
      <c r="C119" s="19"/>
      <c r="D119" s="187">
        <f t="shared" ref="D119:G120" si="74">D120</f>
        <v>1250</v>
      </c>
      <c r="E119" s="154">
        <f t="shared" si="74"/>
        <v>0</v>
      </c>
      <c r="F119" s="154">
        <f t="shared" si="74"/>
        <v>1250</v>
      </c>
      <c r="G119" s="154">
        <f t="shared" si="74"/>
        <v>0</v>
      </c>
      <c r="H119" s="154"/>
      <c r="I119" s="187">
        <f t="shared" ref="I119:P120" si="75">I120</f>
        <v>0</v>
      </c>
      <c r="J119" s="154">
        <f t="shared" si="75"/>
        <v>0</v>
      </c>
      <c r="K119" s="154">
        <f t="shared" si="75"/>
        <v>0</v>
      </c>
      <c r="L119" s="154">
        <f t="shared" si="75"/>
        <v>0</v>
      </c>
      <c r="M119" s="187">
        <f t="shared" si="75"/>
        <v>0</v>
      </c>
      <c r="N119" s="154">
        <f t="shared" si="75"/>
        <v>0</v>
      </c>
      <c r="O119" s="154">
        <f t="shared" si="75"/>
        <v>0</v>
      </c>
      <c r="P119" s="154">
        <f t="shared" si="75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customHeight="1">
      <c r="A120" s="16" t="s">
        <v>544</v>
      </c>
      <c r="B120" s="17" t="s">
        <v>543</v>
      </c>
      <c r="C120" s="153" t="s">
        <v>52</v>
      </c>
      <c r="D120" s="193">
        <f t="shared" si="74"/>
        <v>1250</v>
      </c>
      <c r="E120" s="158">
        <f t="shared" si="74"/>
        <v>0</v>
      </c>
      <c r="F120" s="158">
        <f t="shared" si="74"/>
        <v>1250</v>
      </c>
      <c r="G120" s="154">
        <f t="shared" si="74"/>
        <v>0</v>
      </c>
      <c r="H120" s="154"/>
      <c r="I120" s="187">
        <f t="shared" si="75"/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customHeight="1">
      <c r="A121" s="16" t="s">
        <v>47</v>
      </c>
      <c r="B121" s="17" t="s">
        <v>543</v>
      </c>
      <c r="C121" s="153" t="s">
        <v>52</v>
      </c>
      <c r="D121" s="193">
        <f>E121+F121+G121</f>
        <v>1250</v>
      </c>
      <c r="E121" s="155"/>
      <c r="F121" s="155">
        <v>1250</v>
      </c>
      <c r="G121" s="157"/>
      <c r="H121" s="157"/>
      <c r="I121" s="187"/>
      <c r="J121" s="155"/>
      <c r="K121" s="156"/>
      <c r="L121" s="156"/>
      <c r="M121" s="269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3"/>
        <v>658.5</v>
      </c>
      <c r="E122" s="155">
        <f t="shared" ref="E122:H122" si="76">E123</f>
        <v>658.5</v>
      </c>
      <c r="F122" s="155">
        <f t="shared" si="76"/>
        <v>0</v>
      </c>
      <c r="G122" s="155">
        <f t="shared" si="76"/>
        <v>0</v>
      </c>
      <c r="H122" s="155" t="e">
        <f t="shared" si="76"/>
        <v>#REF!</v>
      </c>
      <c r="I122" s="193">
        <f t="shared" si="42"/>
        <v>181.1</v>
      </c>
      <c r="J122" s="155">
        <f t="shared" ref="J122:L122" si="77">J123</f>
        <v>181.1</v>
      </c>
      <c r="K122" s="155">
        <f t="shared" si="77"/>
        <v>0</v>
      </c>
      <c r="L122" s="155">
        <f t="shared" si="77"/>
        <v>0</v>
      </c>
      <c r="M122" s="269">
        <f t="shared" si="72"/>
        <v>181.1</v>
      </c>
      <c r="N122" s="160">
        <f t="shared" ref="N122:P122" si="78">N123</f>
        <v>181.1</v>
      </c>
      <c r="O122" s="160">
        <f t="shared" si="78"/>
        <v>0</v>
      </c>
      <c r="P122" s="160">
        <f t="shared" si="78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3"/>
        <v>658.5</v>
      </c>
      <c r="E123" s="155">
        <f>429.5+229</f>
        <v>658.5</v>
      </c>
      <c r="F123" s="155"/>
      <c r="G123" s="155"/>
      <c r="H123" s="155" t="e">
        <f>#REF!</f>
        <v>#REF!</v>
      </c>
      <c r="I123" s="193">
        <f t="shared" si="42"/>
        <v>181.1</v>
      </c>
      <c r="J123" s="155">
        <v>181.1</v>
      </c>
      <c r="K123" s="155"/>
      <c r="L123" s="155"/>
      <c r="M123" s="269">
        <f t="shared" si="72"/>
        <v>181.1</v>
      </c>
      <c r="N123" s="160">
        <v>181.1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9">F125</f>
        <v>0</v>
      </c>
      <c r="G124" s="158">
        <f t="shared" si="79"/>
        <v>0</v>
      </c>
      <c r="H124" s="158" t="e">
        <f t="shared" si="79"/>
        <v>#REF!</v>
      </c>
      <c r="I124" s="193">
        <f t="shared" si="79"/>
        <v>0</v>
      </c>
      <c r="J124" s="158">
        <f t="shared" si="79"/>
        <v>0</v>
      </c>
      <c r="K124" s="158">
        <f t="shared" si="79"/>
        <v>0</v>
      </c>
      <c r="L124" s="158">
        <f t="shared" si="79"/>
        <v>0</v>
      </c>
      <c r="M124" s="193">
        <f t="shared" si="79"/>
        <v>0</v>
      </c>
      <c r="N124" s="158">
        <f t="shared" si="79"/>
        <v>0</v>
      </c>
      <c r="O124" s="158">
        <f t="shared" si="79"/>
        <v>0</v>
      </c>
      <c r="P124" s="158">
        <f t="shared" si="79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3"/>
        <v>0</v>
      </c>
      <c r="E125" s="155"/>
      <c r="F125" s="155"/>
      <c r="G125" s="155"/>
      <c r="H125" s="155" t="e">
        <f t="shared" si="79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3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2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68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3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2"/>
        <v>0</v>
      </c>
      <c r="J127" s="157">
        <f>J128</f>
        <v>0</v>
      </c>
      <c r="K127" s="18"/>
      <c r="L127" s="156"/>
      <c r="M127" s="269">
        <f>N127+O127+P127</f>
        <v>0</v>
      </c>
      <c r="N127" s="159">
        <f t="shared" ref="N127:P128" si="80">N128</f>
        <v>0</v>
      </c>
      <c r="O127" s="159">
        <f t="shared" si="80"/>
        <v>0</v>
      </c>
      <c r="P127" s="159">
        <f t="shared" si="80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3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2"/>
        <v>0</v>
      </c>
      <c r="J128" s="155">
        <f>J129</f>
        <v>0</v>
      </c>
      <c r="K128" s="156"/>
      <c r="L128" s="156"/>
      <c r="M128" s="269">
        <f>N128+O128</f>
        <v>0</v>
      </c>
      <c r="N128" s="160">
        <f t="shared" si="80"/>
        <v>0</v>
      </c>
      <c r="O128" s="160">
        <f t="shared" si="80"/>
        <v>0</v>
      </c>
      <c r="P128" s="160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3"/>
        <v>0</v>
      </c>
      <c r="E129" s="155">
        <v>0</v>
      </c>
      <c r="F129" s="156"/>
      <c r="G129" s="157"/>
      <c r="H129" s="157"/>
      <c r="I129" s="187">
        <f t="shared" si="42"/>
        <v>0</v>
      </c>
      <c r="J129" s="155"/>
      <c r="K129" s="156"/>
      <c r="L129" s="156"/>
      <c r="M129" s="269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1">D131</f>
        <v>0</v>
      </c>
      <c r="E130" s="154">
        <f t="shared" si="81"/>
        <v>0</v>
      </c>
      <c r="F130" s="154">
        <f t="shared" si="81"/>
        <v>0</v>
      </c>
      <c r="G130" s="154">
        <f t="shared" si="81"/>
        <v>0</v>
      </c>
      <c r="H130" s="154"/>
      <c r="I130" s="187">
        <f t="shared" ref="I130:P131" si="82">I131</f>
        <v>0</v>
      </c>
      <c r="J130" s="154">
        <f t="shared" si="82"/>
        <v>0</v>
      </c>
      <c r="K130" s="154">
        <f t="shared" si="82"/>
        <v>0</v>
      </c>
      <c r="L130" s="154">
        <f t="shared" si="82"/>
        <v>0</v>
      </c>
      <c r="M130" s="187">
        <f t="shared" si="82"/>
        <v>0</v>
      </c>
      <c r="N130" s="154">
        <f t="shared" si="82"/>
        <v>0</v>
      </c>
      <c r="O130" s="154">
        <f t="shared" si="82"/>
        <v>0</v>
      </c>
      <c r="P130" s="154">
        <f t="shared" si="82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1"/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si="82"/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69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3"/>
        <v>199.5</v>
      </c>
      <c r="E133" s="155">
        <f>E134+E135</f>
        <v>199.5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2"/>
        <v>162.5</v>
      </c>
      <c r="J133" s="155">
        <f>J134+J135</f>
        <v>162.5</v>
      </c>
      <c r="K133" s="155">
        <f>K134+K135</f>
        <v>0</v>
      </c>
      <c r="L133" s="155">
        <f>L134+L135</f>
        <v>0</v>
      </c>
      <c r="M133" s="269">
        <f t="shared" ref="M133:M142" si="83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3"/>
        <v>87</v>
      </c>
      <c r="E134" s="155">
        <f>50+37</f>
        <v>87</v>
      </c>
      <c r="F134" s="156"/>
      <c r="G134" s="157"/>
      <c r="H134" s="157"/>
      <c r="I134" s="193">
        <f t="shared" si="42"/>
        <v>50</v>
      </c>
      <c r="J134" s="155">
        <v>50</v>
      </c>
      <c r="K134" s="156"/>
      <c r="L134" s="156"/>
      <c r="M134" s="269">
        <f t="shared" si="83"/>
        <v>50</v>
      </c>
      <c r="N134" s="160"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3"/>
        <v>112.5</v>
      </c>
      <c r="E135" s="155">
        <v>112.5</v>
      </c>
      <c r="F135" s="155"/>
      <c r="G135" s="155"/>
      <c r="H135" s="155" t="e">
        <f>#REF!</f>
        <v>#REF!</v>
      </c>
      <c r="I135" s="193">
        <f t="shared" si="42"/>
        <v>112.5</v>
      </c>
      <c r="J135" s="155">
        <v>112.5</v>
      </c>
      <c r="K135" s="155"/>
      <c r="L135" s="155"/>
      <c r="M135" s="269">
        <f t="shared" si="83"/>
        <v>112.4</v>
      </c>
      <c r="N135" s="160"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3"/>
        <v>294.10000000000002</v>
      </c>
      <c r="E136" s="155">
        <f t="shared" ref="E136:P136" si="84">E138+E137</f>
        <v>294.10000000000002</v>
      </c>
      <c r="F136" s="155">
        <f t="shared" si="84"/>
        <v>0</v>
      </c>
      <c r="G136" s="155">
        <f t="shared" si="84"/>
        <v>0</v>
      </c>
      <c r="H136" s="155" t="e">
        <f t="shared" si="84"/>
        <v>#REF!</v>
      </c>
      <c r="I136" s="190">
        <f t="shared" si="84"/>
        <v>230</v>
      </c>
      <c r="J136" s="155">
        <f t="shared" si="84"/>
        <v>230</v>
      </c>
      <c r="K136" s="155">
        <f t="shared" si="84"/>
        <v>0</v>
      </c>
      <c r="L136" s="155">
        <f t="shared" si="84"/>
        <v>0</v>
      </c>
      <c r="M136" s="190">
        <f t="shared" si="84"/>
        <v>230</v>
      </c>
      <c r="N136" s="155">
        <f t="shared" si="84"/>
        <v>230</v>
      </c>
      <c r="O136" s="155">
        <f t="shared" si="84"/>
        <v>0</v>
      </c>
      <c r="P136" s="155">
        <f t="shared" si="84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104.1</v>
      </c>
      <c r="E137" s="158">
        <v>104.1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v>40</v>
      </c>
      <c r="K137" s="158"/>
      <c r="L137" s="158"/>
      <c r="M137" s="193">
        <f>N137+O137+P137</f>
        <v>40</v>
      </c>
      <c r="N137" s="158"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3"/>
        <v>190</v>
      </c>
      <c r="E138" s="155"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v>190</v>
      </c>
      <c r="K138" s="155"/>
      <c r="L138" s="155"/>
      <c r="M138" s="190">
        <f>N138+O138+P138</f>
        <v>190</v>
      </c>
      <c r="N138" s="155"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3"/>
        <v>90</v>
      </c>
      <c r="E139" s="155">
        <f t="shared" ref="E139:P139" si="85">E140+E141</f>
        <v>90</v>
      </c>
      <c r="F139" s="155">
        <f t="shared" si="85"/>
        <v>0</v>
      </c>
      <c r="G139" s="155">
        <f t="shared" si="85"/>
        <v>0</v>
      </c>
      <c r="H139" s="155" t="e">
        <f t="shared" si="85"/>
        <v>#REF!</v>
      </c>
      <c r="I139" s="190">
        <f t="shared" si="85"/>
        <v>40</v>
      </c>
      <c r="J139" s="155">
        <f t="shared" si="85"/>
        <v>40</v>
      </c>
      <c r="K139" s="155">
        <f t="shared" si="85"/>
        <v>0</v>
      </c>
      <c r="L139" s="155">
        <f t="shared" si="85"/>
        <v>0</v>
      </c>
      <c r="M139" s="190">
        <f t="shared" si="85"/>
        <v>40</v>
      </c>
      <c r="N139" s="155">
        <f t="shared" si="85"/>
        <v>40</v>
      </c>
      <c r="O139" s="155">
        <f t="shared" si="85"/>
        <v>0</v>
      </c>
      <c r="P139" s="155">
        <f t="shared" si="85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3"/>
        <v>30</v>
      </c>
      <c r="E140" s="155">
        <v>30</v>
      </c>
      <c r="F140" s="155"/>
      <c r="G140" s="155"/>
      <c r="H140" s="155" t="e">
        <f>#REF!</f>
        <v>#REF!</v>
      </c>
      <c r="I140" s="190">
        <f>J140+K140+L140</f>
        <v>40</v>
      </c>
      <c r="J140" s="155">
        <v>40</v>
      </c>
      <c r="K140" s="155"/>
      <c r="L140" s="155"/>
      <c r="M140" s="190">
        <f>N140+O140+P140</f>
        <v>40</v>
      </c>
      <c r="N140" s="155">
        <v>40</v>
      </c>
      <c r="O140" s="155"/>
      <c r="P140" s="155"/>
    </row>
    <row r="141" spans="1:50" s="8" customFormat="1" ht="17.25" hidden="1" customHeight="1">
      <c r="A141" s="27" t="s">
        <v>35</v>
      </c>
      <c r="B141" s="22" t="s">
        <v>190</v>
      </c>
      <c r="C141" s="153" t="s">
        <v>36</v>
      </c>
      <c r="D141" s="193">
        <f t="shared" si="53"/>
        <v>60</v>
      </c>
      <c r="E141" s="155">
        <v>60</v>
      </c>
      <c r="F141" s="155"/>
      <c r="G141" s="155"/>
      <c r="H141" s="155" t="e">
        <f>#REF!</f>
        <v>#REF!</v>
      </c>
      <c r="I141" s="193">
        <f t="shared" si="42"/>
        <v>0</v>
      </c>
      <c r="J141" s="155"/>
      <c r="K141" s="155"/>
      <c r="L141" s="155"/>
      <c r="M141" s="269">
        <f t="shared" si="83"/>
        <v>0</v>
      </c>
      <c r="N141" s="160"/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hidden="1" customHeight="1">
      <c r="A142" s="88" t="s">
        <v>163</v>
      </c>
      <c r="B142" s="40" t="s">
        <v>191</v>
      </c>
      <c r="C142" s="51"/>
      <c r="D142" s="193">
        <f t="shared" si="53"/>
        <v>0</v>
      </c>
      <c r="E142" s="168">
        <f t="shared" ref="E142:G143" si="86">E143</f>
        <v>0</v>
      </c>
      <c r="F142" s="168">
        <f t="shared" si="86"/>
        <v>0</v>
      </c>
      <c r="G142" s="168">
        <f t="shared" si="86"/>
        <v>0</v>
      </c>
      <c r="H142" s="168"/>
      <c r="I142" s="193">
        <f t="shared" si="42"/>
        <v>0</v>
      </c>
      <c r="J142" s="168">
        <f t="shared" ref="J142:L143" si="87">J143</f>
        <v>0</v>
      </c>
      <c r="K142" s="168">
        <f t="shared" si="87"/>
        <v>0</v>
      </c>
      <c r="L142" s="168">
        <f t="shared" si="87"/>
        <v>0</v>
      </c>
      <c r="M142" s="271">
        <f t="shared" si="83"/>
        <v>0</v>
      </c>
      <c r="N142" s="35">
        <f t="shared" ref="N142:P143" si="88">N143</f>
        <v>0</v>
      </c>
      <c r="O142" s="35">
        <f t="shared" si="88"/>
        <v>0</v>
      </c>
      <c r="P142" s="35">
        <f t="shared" si="88"/>
        <v>0</v>
      </c>
    </row>
    <row r="143" spans="1:50" s="7" customFormat="1" ht="42" hidden="1" customHeight="1">
      <c r="A143" s="32" t="s">
        <v>42</v>
      </c>
      <c r="B143" s="22" t="s">
        <v>191</v>
      </c>
      <c r="C143" s="153" t="s">
        <v>16</v>
      </c>
      <c r="D143" s="193">
        <f t="shared" si="53"/>
        <v>0</v>
      </c>
      <c r="E143" s="168">
        <f t="shared" si="86"/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ref="I143:I147" si="89">J143+K143+L143</f>
        <v>0</v>
      </c>
      <c r="J143" s="168">
        <f t="shared" si="87"/>
        <v>0</v>
      </c>
      <c r="K143" s="168">
        <f t="shared" si="87"/>
        <v>0</v>
      </c>
      <c r="L143" s="168">
        <f t="shared" si="87"/>
        <v>0</v>
      </c>
      <c r="M143" s="271">
        <f>N143+O143+P143</f>
        <v>0</v>
      </c>
      <c r="N143" s="35">
        <f t="shared" si="88"/>
        <v>0</v>
      </c>
      <c r="O143" s="35">
        <f t="shared" si="88"/>
        <v>0</v>
      </c>
      <c r="P143" s="35">
        <f t="shared" si="88"/>
        <v>0</v>
      </c>
    </row>
    <row r="144" spans="1:50" s="7" customFormat="1" ht="18.75" hidden="1" customHeight="1">
      <c r="A144" s="27" t="s">
        <v>94</v>
      </c>
      <c r="B144" s="22" t="s">
        <v>191</v>
      </c>
      <c r="C144" s="153" t="s">
        <v>16</v>
      </c>
      <c r="D144" s="193">
        <f t="shared" si="53"/>
        <v>0</v>
      </c>
      <c r="E144" s="168"/>
      <c r="F144" s="28"/>
      <c r="G144" s="155"/>
      <c r="H144" s="155"/>
      <c r="I144" s="193">
        <f t="shared" si="89"/>
        <v>0</v>
      </c>
      <c r="J144" s="168"/>
      <c r="K144" s="28"/>
      <c r="L144" s="156"/>
      <c r="M144" s="271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3"/>
        <v>137</v>
      </c>
      <c r="E145" s="168">
        <f>E146+E147</f>
        <v>137</v>
      </c>
      <c r="F145" s="168">
        <f t="shared" ref="F145:H145" si="90">F146+F147</f>
        <v>0</v>
      </c>
      <c r="G145" s="168">
        <f t="shared" si="90"/>
        <v>0</v>
      </c>
      <c r="H145" s="168" t="e">
        <f t="shared" si="90"/>
        <v>#REF!</v>
      </c>
      <c r="I145" s="193">
        <f>J145+K145+L145</f>
        <v>137</v>
      </c>
      <c r="J145" s="168">
        <f>J146+J147</f>
        <v>137</v>
      </c>
      <c r="K145" s="168">
        <f>K146+K147</f>
        <v>0</v>
      </c>
      <c r="L145" s="168">
        <f>L146+L147</f>
        <v>0</v>
      </c>
      <c r="M145" s="271">
        <f>N145+O145</f>
        <v>137</v>
      </c>
      <c r="N145" s="35">
        <f>N146+N147</f>
        <v>137</v>
      </c>
      <c r="O145" s="35">
        <f t="shared" ref="O145:P145" si="91">O146+O147</f>
        <v>0</v>
      </c>
      <c r="P145" s="35">
        <f t="shared" si="91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3"/>
        <v>50</v>
      </c>
      <c r="E146" s="155">
        <v>50</v>
      </c>
      <c r="F146" s="156"/>
      <c r="G146" s="155"/>
      <c r="H146" s="155"/>
      <c r="I146" s="193">
        <f t="shared" si="89"/>
        <v>50</v>
      </c>
      <c r="J146" s="155">
        <v>50</v>
      </c>
      <c r="K146" s="155"/>
      <c r="L146" s="156"/>
      <c r="M146" s="269">
        <f>N146+O146+P146</f>
        <v>50</v>
      </c>
      <c r="N146" s="160"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3"/>
        <v>87</v>
      </c>
      <c r="E147" s="155">
        <v>87</v>
      </c>
      <c r="F147" s="155"/>
      <c r="G147" s="155"/>
      <c r="H147" s="155" t="e">
        <f>#REF!</f>
        <v>#REF!</v>
      </c>
      <c r="I147" s="193">
        <f t="shared" si="89"/>
        <v>87</v>
      </c>
      <c r="J147" s="155">
        <v>87</v>
      </c>
      <c r="K147" s="155"/>
      <c r="L147" s="155"/>
      <c r="M147" s="269">
        <f>N147+O147</f>
        <v>87</v>
      </c>
      <c r="N147" s="160">
        <v>87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 hidden="1">
      <c r="A148" s="150" t="s">
        <v>396</v>
      </c>
      <c r="B148" s="75" t="s">
        <v>397</v>
      </c>
      <c r="C148" s="153"/>
      <c r="D148" s="193">
        <f>D149</f>
        <v>0</v>
      </c>
      <c r="E148" s="158">
        <f t="shared" ref="E148:P149" si="92">E149</f>
        <v>0</v>
      </c>
      <c r="F148" s="158">
        <f t="shared" si="92"/>
        <v>0</v>
      </c>
      <c r="G148" s="158">
        <f t="shared" si="92"/>
        <v>0</v>
      </c>
      <c r="H148" s="158">
        <f t="shared" si="92"/>
        <v>0</v>
      </c>
      <c r="I148" s="193">
        <f t="shared" si="92"/>
        <v>0</v>
      </c>
      <c r="J148" s="158">
        <f t="shared" si="92"/>
        <v>0</v>
      </c>
      <c r="K148" s="158">
        <f t="shared" si="92"/>
        <v>0</v>
      </c>
      <c r="L148" s="158">
        <f t="shared" si="92"/>
        <v>0</v>
      </c>
      <c r="M148" s="193">
        <f t="shared" si="92"/>
        <v>0</v>
      </c>
      <c r="N148" s="158">
        <f t="shared" si="92"/>
        <v>0</v>
      </c>
      <c r="O148" s="158">
        <f t="shared" si="92"/>
        <v>0</v>
      </c>
      <c r="P148" s="158">
        <f t="shared" si="92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 hidden="1">
      <c r="A149" s="145" t="s">
        <v>242</v>
      </c>
      <c r="B149" s="75" t="s">
        <v>397</v>
      </c>
      <c r="C149" s="153" t="s">
        <v>155</v>
      </c>
      <c r="D149" s="193">
        <f>D150</f>
        <v>0</v>
      </c>
      <c r="E149" s="158">
        <f t="shared" si="92"/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hidden="1" customHeight="1">
      <c r="A150" s="27" t="s">
        <v>58</v>
      </c>
      <c r="B150" s="75" t="s">
        <v>397</v>
      </c>
      <c r="C150" s="153" t="s">
        <v>155</v>
      </c>
      <c r="D150" s="193">
        <f>E150+F150+G150+H150</f>
        <v>0</v>
      </c>
      <c r="E150" s="155"/>
      <c r="F150" s="156"/>
      <c r="G150" s="155"/>
      <c r="H150" s="155"/>
      <c r="I150" s="193"/>
      <c r="J150" s="155"/>
      <c r="K150" s="156"/>
      <c r="L150" s="156"/>
      <c r="M150" s="269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6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3">E152</f>
        <v>0</v>
      </c>
      <c r="F151" s="158">
        <f t="shared" si="93"/>
        <v>0</v>
      </c>
      <c r="G151" s="158">
        <f t="shared" si="93"/>
        <v>0</v>
      </c>
      <c r="H151" s="158">
        <f t="shared" si="93"/>
        <v>0</v>
      </c>
      <c r="I151" s="193">
        <f t="shared" si="93"/>
        <v>1486.8</v>
      </c>
      <c r="J151" s="158">
        <f t="shared" si="93"/>
        <v>0</v>
      </c>
      <c r="K151" s="158">
        <f t="shared" si="93"/>
        <v>14.9</v>
      </c>
      <c r="L151" s="158">
        <f t="shared" si="93"/>
        <v>1471.8999999999999</v>
      </c>
      <c r="M151" s="193">
        <f t="shared" si="93"/>
        <v>1797.1</v>
      </c>
      <c r="N151" s="158">
        <f t="shared" si="93"/>
        <v>0</v>
      </c>
      <c r="O151" s="158">
        <f t="shared" si="93"/>
        <v>152.6</v>
      </c>
      <c r="P151" s="158">
        <f t="shared" si="93"/>
        <v>1644.5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1486.8</v>
      </c>
      <c r="J152" s="155"/>
      <c r="K152" s="156">
        <f>2.5+12.4</f>
        <v>14.9</v>
      </c>
      <c r="L152" s="156">
        <f>245.3+1226.6</f>
        <v>1471.8999999999999</v>
      </c>
      <c r="M152" s="269">
        <f>N152+O152+P152</f>
        <v>1797.1</v>
      </c>
      <c r="N152" s="160"/>
      <c r="O152" s="160">
        <f>2.9+149.7</f>
        <v>152.6</v>
      </c>
      <c r="P152" s="160">
        <f>296.6+1347.9</f>
        <v>1644.5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4">E154</f>
        <v>0</v>
      </c>
      <c r="F153" s="158">
        <f t="shared" si="94"/>
        <v>0</v>
      </c>
      <c r="G153" s="158">
        <f t="shared" si="94"/>
        <v>0</v>
      </c>
      <c r="H153" s="158" t="e">
        <f t="shared" si="94"/>
        <v>#REF!</v>
      </c>
      <c r="I153" s="193">
        <f t="shared" si="94"/>
        <v>69756.600000000006</v>
      </c>
      <c r="J153" s="158">
        <f t="shared" si="94"/>
        <v>0</v>
      </c>
      <c r="K153" s="158">
        <f t="shared" si="94"/>
        <v>69756.600000000006</v>
      </c>
      <c r="L153" s="158">
        <f t="shared" si="94"/>
        <v>0</v>
      </c>
      <c r="M153" s="193">
        <f t="shared" si="94"/>
        <v>65496.7</v>
      </c>
      <c r="N153" s="158">
        <f t="shared" si="94"/>
        <v>0</v>
      </c>
      <c r="O153" s="158">
        <f t="shared" si="94"/>
        <v>65496.7</v>
      </c>
      <c r="P153" s="158">
        <f t="shared" si="94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69756.600000000006</v>
      </c>
      <c r="J154" s="158"/>
      <c r="K154" s="158">
        <v>69756.600000000006</v>
      </c>
      <c r="L154" s="158"/>
      <c r="M154" s="193">
        <f>N154+O154+P154</f>
        <v>65496.7</v>
      </c>
      <c r="N154" s="158"/>
      <c r="O154" s="158">
        <v>65496.7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3.4</v>
      </c>
      <c r="E155" s="158">
        <f t="shared" ref="E155:P155" si="95">E156</f>
        <v>0</v>
      </c>
      <c r="F155" s="158">
        <f t="shared" si="95"/>
        <v>3.4</v>
      </c>
      <c r="G155" s="158">
        <f t="shared" si="95"/>
        <v>0</v>
      </c>
      <c r="H155" s="158">
        <f t="shared" si="95"/>
        <v>0</v>
      </c>
      <c r="I155" s="193">
        <f t="shared" si="95"/>
        <v>154</v>
      </c>
      <c r="J155" s="158">
        <f t="shared" si="95"/>
        <v>0</v>
      </c>
      <c r="K155" s="158">
        <f t="shared" si="95"/>
        <v>154</v>
      </c>
      <c r="L155" s="158">
        <f t="shared" si="95"/>
        <v>0</v>
      </c>
      <c r="M155" s="193">
        <f t="shared" si="95"/>
        <v>154</v>
      </c>
      <c r="N155" s="158">
        <f t="shared" si="95"/>
        <v>0</v>
      </c>
      <c r="O155" s="158">
        <f t="shared" si="95"/>
        <v>154</v>
      </c>
      <c r="P155" s="158">
        <f t="shared" si="95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3.4</v>
      </c>
      <c r="E156" s="158"/>
      <c r="F156" s="158">
        <v>3.4</v>
      </c>
      <c r="G156" s="158"/>
      <c r="H156" s="158"/>
      <c r="I156" s="193">
        <f>J156+K156+L156</f>
        <v>154</v>
      </c>
      <c r="J156" s="158"/>
      <c r="K156" s="158">
        <v>154</v>
      </c>
      <c r="L156" s="158"/>
      <c r="M156" s="193">
        <f>N156+O156+P156</f>
        <v>154</v>
      </c>
      <c r="N156" s="158"/>
      <c r="O156" s="158">
        <v>154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6">E158</f>
        <v>0</v>
      </c>
      <c r="F157" s="158">
        <f t="shared" si="96"/>
        <v>0</v>
      </c>
      <c r="G157" s="158">
        <f t="shared" si="96"/>
        <v>0</v>
      </c>
      <c r="H157" s="158" t="e">
        <f t="shared" si="96"/>
        <v>#REF!</v>
      </c>
      <c r="I157" s="193">
        <f t="shared" si="96"/>
        <v>34159.9</v>
      </c>
      <c r="J157" s="158">
        <f t="shared" si="96"/>
        <v>34159.9</v>
      </c>
      <c r="K157" s="158">
        <f t="shared" si="96"/>
        <v>0</v>
      </c>
      <c r="L157" s="158">
        <f t="shared" si="96"/>
        <v>0</v>
      </c>
      <c r="M157" s="193">
        <f t="shared" si="96"/>
        <v>36658.300000000003</v>
      </c>
      <c r="N157" s="158">
        <f t="shared" si="96"/>
        <v>36658.300000000003</v>
      </c>
      <c r="O157" s="158">
        <f t="shared" si="96"/>
        <v>0</v>
      </c>
      <c r="P157" s="158">
        <f t="shared" si="96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34159.9</v>
      </c>
      <c r="J158" s="158">
        <v>34159.9</v>
      </c>
      <c r="K158" s="158"/>
      <c r="L158" s="158"/>
      <c r="M158" s="193">
        <f>N158+O158+P158</f>
        <v>36658.300000000003</v>
      </c>
      <c r="N158" s="158">
        <v>36658.300000000003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7">E160</f>
        <v>0</v>
      </c>
      <c r="F159" s="158">
        <f t="shared" si="97"/>
        <v>0</v>
      </c>
      <c r="G159" s="158">
        <f t="shared" si="97"/>
        <v>0</v>
      </c>
      <c r="H159" s="158" t="e">
        <f t="shared" si="97"/>
        <v>#REF!</v>
      </c>
      <c r="I159" s="193">
        <f t="shared" si="97"/>
        <v>10986.1</v>
      </c>
      <c r="J159" s="158">
        <f t="shared" si="97"/>
        <v>10986.1</v>
      </c>
      <c r="K159" s="158">
        <f t="shared" si="97"/>
        <v>0</v>
      </c>
      <c r="L159" s="158">
        <f t="shared" si="97"/>
        <v>0</v>
      </c>
      <c r="M159" s="193">
        <f t="shared" si="97"/>
        <v>12760.2</v>
      </c>
      <c r="N159" s="158">
        <f t="shared" si="97"/>
        <v>12760.2</v>
      </c>
      <c r="O159" s="158">
        <f t="shared" si="97"/>
        <v>0</v>
      </c>
      <c r="P159" s="158">
        <f t="shared" si="97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10986.1</v>
      </c>
      <c r="J160" s="158">
        <v>10986.1</v>
      </c>
      <c r="K160" s="158"/>
      <c r="L160" s="158"/>
      <c r="M160" s="193">
        <f>N160+O160+P160</f>
        <v>12760.2</v>
      </c>
      <c r="N160" s="158">
        <v>12760.2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2264</v>
      </c>
      <c r="E161" s="158">
        <f t="shared" ref="E161:P161" si="98">E162</f>
        <v>2264</v>
      </c>
      <c r="F161" s="158">
        <f t="shared" si="98"/>
        <v>0</v>
      </c>
      <c r="G161" s="158">
        <f t="shared" si="98"/>
        <v>0</v>
      </c>
      <c r="H161" s="158" t="e">
        <f t="shared" si="98"/>
        <v>#REF!</v>
      </c>
      <c r="I161" s="193">
        <f t="shared" si="98"/>
        <v>19292.400000000001</v>
      </c>
      <c r="J161" s="158">
        <f t="shared" si="98"/>
        <v>19292.400000000001</v>
      </c>
      <c r="K161" s="158">
        <f t="shared" si="98"/>
        <v>0</v>
      </c>
      <c r="L161" s="158">
        <f t="shared" si="98"/>
        <v>0</v>
      </c>
      <c r="M161" s="193">
        <f t="shared" si="98"/>
        <v>19292.400000000001</v>
      </c>
      <c r="N161" s="158">
        <f t="shared" si="98"/>
        <v>19292.400000000001</v>
      </c>
      <c r="O161" s="158">
        <f t="shared" si="98"/>
        <v>0</v>
      </c>
      <c r="P161" s="158">
        <f t="shared" si="98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2264</v>
      </c>
      <c r="E162" s="158">
        <f>'[1]Поправки октябрь 2024 (2)'!$I$986</f>
        <v>2264</v>
      </c>
      <c r="F162" s="158"/>
      <c r="G162" s="158"/>
      <c r="H162" s="158" t="e">
        <f>#REF!</f>
        <v>#REF!</v>
      </c>
      <c r="I162" s="193">
        <f>J162+K162+L162</f>
        <v>19292.400000000001</v>
      </c>
      <c r="J162" s="158">
        <v>19292.400000000001</v>
      </c>
      <c r="K162" s="158"/>
      <c r="L162" s="158"/>
      <c r="M162" s="272">
        <f>N162+O162+P162</f>
        <v>19292.400000000001</v>
      </c>
      <c r="N162" s="207">
        <v>19292.400000000001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9">E164</f>
        <v>0</v>
      </c>
      <c r="F163" s="158">
        <f t="shared" si="99"/>
        <v>0</v>
      </c>
      <c r="G163" s="158">
        <f t="shared" si="99"/>
        <v>0</v>
      </c>
      <c r="H163" s="158" t="e">
        <f t="shared" si="99"/>
        <v>#REF!</v>
      </c>
      <c r="I163" s="193">
        <f t="shared" si="99"/>
        <v>321</v>
      </c>
      <c r="J163" s="158">
        <f t="shared" si="99"/>
        <v>321</v>
      </c>
      <c r="K163" s="158">
        <f t="shared" si="99"/>
        <v>0</v>
      </c>
      <c r="L163" s="158">
        <f t="shared" si="99"/>
        <v>0</v>
      </c>
      <c r="M163" s="193">
        <f t="shared" si="99"/>
        <v>321</v>
      </c>
      <c r="N163" s="158">
        <f t="shared" si="99"/>
        <v>321</v>
      </c>
      <c r="O163" s="158">
        <f t="shared" si="99"/>
        <v>0</v>
      </c>
      <c r="P163" s="158">
        <f t="shared" si="99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321</v>
      </c>
      <c r="J164" s="158">
        <v>321</v>
      </c>
      <c r="K164" s="158"/>
      <c r="L164" s="158"/>
      <c r="M164" s="193">
        <f>N164+O164+P164</f>
        <v>321</v>
      </c>
      <c r="N164" s="158">
        <v>321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100">E166</f>
        <v>0</v>
      </c>
      <c r="F165" s="158">
        <f t="shared" si="100"/>
        <v>0</v>
      </c>
      <c r="G165" s="158">
        <f t="shared" si="100"/>
        <v>0</v>
      </c>
      <c r="H165" s="158" t="e">
        <f t="shared" si="100"/>
        <v>#REF!</v>
      </c>
      <c r="I165" s="193">
        <f t="shared" si="100"/>
        <v>100</v>
      </c>
      <c r="J165" s="158">
        <f t="shared" si="100"/>
        <v>100</v>
      </c>
      <c r="K165" s="158">
        <f t="shared" si="100"/>
        <v>0</v>
      </c>
      <c r="L165" s="158">
        <f t="shared" si="100"/>
        <v>0</v>
      </c>
      <c r="M165" s="193">
        <f t="shared" si="100"/>
        <v>100</v>
      </c>
      <c r="N165" s="158">
        <f t="shared" si="100"/>
        <v>100</v>
      </c>
      <c r="O165" s="158">
        <f t="shared" si="100"/>
        <v>0</v>
      </c>
      <c r="P165" s="158">
        <f t="shared" si="100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100</v>
      </c>
      <c r="J166" s="158">
        <v>100</v>
      </c>
      <c r="K166" s="158"/>
      <c r="L166" s="158"/>
      <c r="M166" s="193">
        <f>N166+O166+P166</f>
        <v>100</v>
      </c>
      <c r="N166" s="158">
        <v>100</v>
      </c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1">E168</f>
        <v>0</v>
      </c>
      <c r="F167" s="158">
        <f t="shared" si="101"/>
        <v>0</v>
      </c>
      <c r="G167" s="158">
        <f t="shared" si="101"/>
        <v>0</v>
      </c>
      <c r="H167" s="158" t="e">
        <f t="shared" si="101"/>
        <v>#REF!</v>
      </c>
      <c r="I167" s="193">
        <f t="shared" si="101"/>
        <v>0</v>
      </c>
      <c r="J167" s="158">
        <f t="shared" si="101"/>
        <v>0</v>
      </c>
      <c r="K167" s="158">
        <f t="shared" si="101"/>
        <v>0</v>
      </c>
      <c r="L167" s="158">
        <f t="shared" si="101"/>
        <v>0</v>
      </c>
      <c r="M167" s="193">
        <f t="shared" si="101"/>
        <v>0</v>
      </c>
      <c r="N167" s="158">
        <f t="shared" si="101"/>
        <v>0</v>
      </c>
      <c r="O167" s="158">
        <f t="shared" si="101"/>
        <v>0</v>
      </c>
      <c r="P167" s="158">
        <f t="shared" si="101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2">E170</f>
        <v>0</v>
      </c>
      <c r="F169" s="158">
        <f t="shared" si="102"/>
        <v>0</v>
      </c>
      <c r="G169" s="158">
        <f t="shared" si="102"/>
        <v>0</v>
      </c>
      <c r="H169" s="158" t="e">
        <f t="shared" si="102"/>
        <v>#REF!</v>
      </c>
      <c r="I169" s="193">
        <f t="shared" si="102"/>
        <v>0</v>
      </c>
      <c r="J169" s="158">
        <f t="shared" si="102"/>
        <v>0</v>
      </c>
      <c r="K169" s="158">
        <f t="shared" si="102"/>
        <v>0</v>
      </c>
      <c r="L169" s="158">
        <f t="shared" si="102"/>
        <v>0</v>
      </c>
      <c r="M169" s="193">
        <f t="shared" si="102"/>
        <v>0</v>
      </c>
      <c r="N169" s="158">
        <f t="shared" si="102"/>
        <v>0</v>
      </c>
      <c r="O169" s="158">
        <f t="shared" si="102"/>
        <v>0</v>
      </c>
      <c r="P169" s="158">
        <f t="shared" si="102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3">E172</f>
        <v>0</v>
      </c>
      <c r="F171" s="158">
        <f t="shared" si="103"/>
        <v>0</v>
      </c>
      <c r="G171" s="158">
        <f t="shared" si="103"/>
        <v>0</v>
      </c>
      <c r="H171" s="158" t="e">
        <f t="shared" si="103"/>
        <v>#REF!</v>
      </c>
      <c r="I171" s="193">
        <f t="shared" si="103"/>
        <v>0</v>
      </c>
      <c r="J171" s="158">
        <f t="shared" si="103"/>
        <v>0</v>
      </c>
      <c r="K171" s="158">
        <f t="shared" si="103"/>
        <v>0</v>
      </c>
      <c r="L171" s="158">
        <f t="shared" si="103"/>
        <v>0</v>
      </c>
      <c r="M171" s="193">
        <f t="shared" si="103"/>
        <v>0</v>
      </c>
      <c r="N171" s="158">
        <f t="shared" si="103"/>
        <v>0</v>
      </c>
      <c r="O171" s="158">
        <f t="shared" si="103"/>
        <v>0</v>
      </c>
      <c r="P171" s="158">
        <f t="shared" si="103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4">E174</f>
        <v>0</v>
      </c>
      <c r="F173" s="158">
        <f t="shared" si="104"/>
        <v>0</v>
      </c>
      <c r="G173" s="158">
        <f t="shared" si="104"/>
        <v>0</v>
      </c>
      <c r="H173" s="158" t="e">
        <f t="shared" si="104"/>
        <v>#REF!</v>
      </c>
      <c r="I173" s="193">
        <f t="shared" si="104"/>
        <v>0</v>
      </c>
      <c r="J173" s="158">
        <f t="shared" si="104"/>
        <v>0</v>
      </c>
      <c r="K173" s="158">
        <f t="shared" si="104"/>
        <v>0</v>
      </c>
      <c r="L173" s="158">
        <f t="shared" si="104"/>
        <v>0</v>
      </c>
      <c r="M173" s="193">
        <f t="shared" si="104"/>
        <v>0</v>
      </c>
      <c r="N173" s="158">
        <f t="shared" si="104"/>
        <v>0</v>
      </c>
      <c r="O173" s="158">
        <f t="shared" si="104"/>
        <v>0</v>
      </c>
      <c r="P173" s="158">
        <f t="shared" si="104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5">E176</f>
        <v>0</v>
      </c>
      <c r="F175" s="158">
        <f t="shared" si="105"/>
        <v>0</v>
      </c>
      <c r="G175" s="158">
        <f t="shared" si="105"/>
        <v>0</v>
      </c>
      <c r="H175" s="158">
        <f t="shared" si="105"/>
        <v>0</v>
      </c>
      <c r="I175" s="193">
        <f t="shared" si="105"/>
        <v>0</v>
      </c>
      <c r="J175" s="158">
        <f t="shared" si="105"/>
        <v>0</v>
      </c>
      <c r="K175" s="158">
        <f t="shared" si="105"/>
        <v>0</v>
      </c>
      <c r="L175" s="158">
        <f t="shared" si="105"/>
        <v>0</v>
      </c>
      <c r="M175" s="193">
        <f t="shared" si="105"/>
        <v>0</v>
      </c>
      <c r="N175" s="158">
        <f t="shared" si="105"/>
        <v>0</v>
      </c>
      <c r="O175" s="158">
        <f t="shared" si="105"/>
        <v>0</v>
      </c>
      <c r="P175" s="158">
        <f t="shared" si="105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5"/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72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6">E179</f>
        <v>0</v>
      </c>
      <c r="F178" s="158">
        <f t="shared" si="106"/>
        <v>0</v>
      </c>
      <c r="G178" s="158">
        <f t="shared" si="106"/>
        <v>0</v>
      </c>
      <c r="H178" s="158" t="e">
        <f t="shared" si="106"/>
        <v>#REF!</v>
      </c>
      <c r="I178" s="193">
        <f t="shared" si="106"/>
        <v>270</v>
      </c>
      <c r="J178" s="158">
        <f t="shared" si="106"/>
        <v>270</v>
      </c>
      <c r="K178" s="158">
        <f t="shared" si="106"/>
        <v>0</v>
      </c>
      <c r="L178" s="158">
        <f t="shared" si="106"/>
        <v>0</v>
      </c>
      <c r="M178" s="193">
        <f t="shared" si="106"/>
        <v>270</v>
      </c>
      <c r="N178" s="158">
        <f t="shared" si="106"/>
        <v>270</v>
      </c>
      <c r="O178" s="158">
        <f t="shared" si="106"/>
        <v>0</v>
      </c>
      <c r="P178" s="158">
        <f t="shared" si="106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270</v>
      </c>
      <c r="J179" s="158">
        <v>270</v>
      </c>
      <c r="K179" s="158"/>
      <c r="L179" s="158"/>
      <c r="M179" s="193">
        <f>N179+O179+P179</f>
        <v>270</v>
      </c>
      <c r="N179" s="158">
        <v>270</v>
      </c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7">E181</f>
        <v>0</v>
      </c>
      <c r="F180" s="158">
        <f t="shared" si="107"/>
        <v>0</v>
      </c>
      <c r="G180" s="158">
        <f t="shared" si="107"/>
        <v>0</v>
      </c>
      <c r="H180" s="158" t="e">
        <f t="shared" si="107"/>
        <v>#REF!</v>
      </c>
      <c r="I180" s="193">
        <f t="shared" si="107"/>
        <v>2362.5</v>
      </c>
      <c r="J180" s="158">
        <f t="shared" si="107"/>
        <v>23.6</v>
      </c>
      <c r="K180" s="158">
        <f t="shared" si="107"/>
        <v>187.1</v>
      </c>
      <c r="L180" s="158">
        <f t="shared" si="107"/>
        <v>2151.8000000000002</v>
      </c>
      <c r="M180" s="193">
        <f t="shared" si="107"/>
        <v>2320</v>
      </c>
      <c r="N180" s="158">
        <f t="shared" si="107"/>
        <v>23.2</v>
      </c>
      <c r="O180" s="158">
        <f t="shared" si="107"/>
        <v>229.6</v>
      </c>
      <c r="P180" s="158">
        <f t="shared" si="107"/>
        <v>2067.1999999999998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2362.5</v>
      </c>
      <c r="J181" s="158">
        <v>23.6</v>
      </c>
      <c r="K181" s="158">
        <v>187.1</v>
      </c>
      <c r="L181" s="158">
        <v>2151.8000000000002</v>
      </c>
      <c r="M181" s="193">
        <f>N181+O181+P181</f>
        <v>2320</v>
      </c>
      <c r="N181" s="158">
        <v>23.2</v>
      </c>
      <c r="O181" s="158">
        <v>229.6</v>
      </c>
      <c r="P181" s="158">
        <v>2067.1999999999998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8">E183</f>
        <v>0</v>
      </c>
      <c r="F182" s="158">
        <f t="shared" si="108"/>
        <v>0</v>
      </c>
      <c r="G182" s="158">
        <f t="shared" si="108"/>
        <v>0</v>
      </c>
      <c r="H182" s="158" t="e">
        <f t="shared" si="108"/>
        <v>#REF!</v>
      </c>
      <c r="I182" s="193">
        <f t="shared" si="108"/>
        <v>1741.7</v>
      </c>
      <c r="J182" s="158">
        <f t="shared" si="108"/>
        <v>0</v>
      </c>
      <c r="K182" s="158">
        <f t="shared" si="108"/>
        <v>1741.7</v>
      </c>
      <c r="L182" s="158">
        <f t="shared" si="108"/>
        <v>0</v>
      </c>
      <c r="M182" s="193">
        <f t="shared" si="108"/>
        <v>1741.7</v>
      </c>
      <c r="N182" s="158">
        <f t="shared" si="108"/>
        <v>0</v>
      </c>
      <c r="O182" s="158">
        <f t="shared" si="108"/>
        <v>1741.7</v>
      </c>
      <c r="P182" s="158">
        <f t="shared" si="108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1741.7</v>
      </c>
      <c r="J183" s="158"/>
      <c r="K183" s="158">
        <v>1741.7</v>
      </c>
      <c r="L183" s="158"/>
      <c r="M183" s="193">
        <f>N183+O183+P183</f>
        <v>1741.7</v>
      </c>
      <c r="N183" s="158"/>
      <c r="O183" s="158">
        <v>1741.7</v>
      </c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9">E185</f>
        <v>0</v>
      </c>
      <c r="F184" s="158">
        <f t="shared" si="109"/>
        <v>0</v>
      </c>
      <c r="G184" s="158">
        <f t="shared" si="109"/>
        <v>0</v>
      </c>
      <c r="H184" s="158" t="e">
        <f t="shared" si="109"/>
        <v>#REF!</v>
      </c>
      <c r="I184" s="193">
        <f t="shared" si="109"/>
        <v>1741.7</v>
      </c>
      <c r="J184" s="158">
        <f t="shared" si="109"/>
        <v>1741.7</v>
      </c>
      <c r="K184" s="158">
        <f t="shared" si="109"/>
        <v>0</v>
      </c>
      <c r="L184" s="158">
        <f t="shared" si="109"/>
        <v>0</v>
      </c>
      <c r="M184" s="193">
        <f t="shared" si="109"/>
        <v>1741.7</v>
      </c>
      <c r="N184" s="158">
        <f t="shared" si="109"/>
        <v>1741.7</v>
      </c>
      <c r="O184" s="158">
        <f t="shared" si="109"/>
        <v>0</v>
      </c>
      <c r="P184" s="158">
        <f t="shared" si="109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1741.7</v>
      </c>
      <c r="J185" s="158">
        <v>1741.7</v>
      </c>
      <c r="K185" s="158"/>
      <c r="L185" s="158"/>
      <c r="M185" s="193">
        <f>N185+O185+P185</f>
        <v>1741.7</v>
      </c>
      <c r="N185" s="158">
        <v>1741.7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10">E187</f>
        <v>0</v>
      </c>
      <c r="F186" s="158">
        <f t="shared" si="110"/>
        <v>0</v>
      </c>
      <c r="G186" s="158">
        <f t="shared" si="110"/>
        <v>0</v>
      </c>
      <c r="H186" s="158" t="e">
        <f t="shared" si="110"/>
        <v>#REF!</v>
      </c>
      <c r="I186" s="193">
        <f t="shared" si="110"/>
        <v>1370</v>
      </c>
      <c r="J186" s="158">
        <f t="shared" si="110"/>
        <v>1370</v>
      </c>
      <c r="K186" s="158">
        <f t="shared" si="110"/>
        <v>0</v>
      </c>
      <c r="L186" s="158">
        <f t="shared" si="110"/>
        <v>0</v>
      </c>
      <c r="M186" s="193">
        <f t="shared" si="110"/>
        <v>1370</v>
      </c>
      <c r="N186" s="158">
        <f t="shared" si="110"/>
        <v>1370</v>
      </c>
      <c r="O186" s="158">
        <f t="shared" si="110"/>
        <v>0</v>
      </c>
      <c r="P186" s="158">
        <f t="shared" si="110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1370</v>
      </c>
      <c r="J187" s="158">
        <v>1370</v>
      </c>
      <c r="K187" s="158"/>
      <c r="L187" s="158"/>
      <c r="M187" s="193">
        <f>N187+O187+P187</f>
        <v>1370</v>
      </c>
      <c r="N187" s="158">
        <v>1370</v>
      </c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1">E189</f>
        <v>0</v>
      </c>
      <c r="F188" s="158">
        <f t="shared" si="111"/>
        <v>0</v>
      </c>
      <c r="G188" s="158">
        <f t="shared" si="111"/>
        <v>0</v>
      </c>
      <c r="H188" s="158" t="e">
        <f t="shared" si="111"/>
        <v>#REF!</v>
      </c>
      <c r="I188" s="193">
        <f t="shared" si="111"/>
        <v>1499.9</v>
      </c>
      <c r="J188" s="158">
        <f t="shared" si="111"/>
        <v>0</v>
      </c>
      <c r="K188" s="158">
        <f t="shared" si="111"/>
        <v>1499.9</v>
      </c>
      <c r="L188" s="158">
        <f t="shared" si="111"/>
        <v>0</v>
      </c>
      <c r="M188" s="193">
        <f t="shared" si="111"/>
        <v>1526.7</v>
      </c>
      <c r="N188" s="158">
        <f t="shared" si="111"/>
        <v>0</v>
      </c>
      <c r="O188" s="158">
        <f t="shared" si="111"/>
        <v>1526.7</v>
      </c>
      <c r="P188" s="158">
        <f t="shared" si="111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1499.9</v>
      </c>
      <c r="J189" s="158"/>
      <c r="K189" s="222">
        <v>1499.9</v>
      </c>
      <c r="L189" s="158"/>
      <c r="M189" s="193">
        <f>N189+O189+P189</f>
        <v>1526.7</v>
      </c>
      <c r="N189" s="158"/>
      <c r="O189" s="158">
        <v>1526.7</v>
      </c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2">E191</f>
        <v>0</v>
      </c>
      <c r="F190" s="158">
        <f t="shared" si="112"/>
        <v>0</v>
      </c>
      <c r="G190" s="158">
        <f t="shared" si="112"/>
        <v>0</v>
      </c>
      <c r="H190" s="158" t="e">
        <f t="shared" si="112"/>
        <v>#REF!</v>
      </c>
      <c r="I190" s="193">
        <f t="shared" si="112"/>
        <v>7108.9</v>
      </c>
      <c r="J190" s="158">
        <f t="shared" si="112"/>
        <v>0</v>
      </c>
      <c r="K190" s="158">
        <f t="shared" si="112"/>
        <v>0</v>
      </c>
      <c r="L190" s="158">
        <f t="shared" si="112"/>
        <v>7108.9</v>
      </c>
      <c r="M190" s="193">
        <f t="shared" si="112"/>
        <v>7108.9</v>
      </c>
      <c r="N190" s="158">
        <f t="shared" si="112"/>
        <v>0</v>
      </c>
      <c r="O190" s="158">
        <f t="shared" si="112"/>
        <v>0</v>
      </c>
      <c r="P190" s="158">
        <f t="shared" si="112"/>
        <v>7108.9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7108.9</v>
      </c>
      <c r="J191" s="158"/>
      <c r="K191" s="158"/>
      <c r="L191" s="222">
        <v>7108.9</v>
      </c>
      <c r="M191" s="193">
        <f>N191+O191+P191</f>
        <v>7108.9</v>
      </c>
      <c r="N191" s="158"/>
      <c r="O191" s="158"/>
      <c r="P191" s="158">
        <v>7108.9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3">E193</f>
        <v>0</v>
      </c>
      <c r="F192" s="158">
        <f t="shared" si="113"/>
        <v>0</v>
      </c>
      <c r="G192" s="158">
        <f t="shared" si="113"/>
        <v>0</v>
      </c>
      <c r="H192" s="158" t="e">
        <f t="shared" si="113"/>
        <v>#REF!</v>
      </c>
      <c r="I192" s="193">
        <f t="shared" si="113"/>
        <v>0</v>
      </c>
      <c r="J192" s="158">
        <f t="shared" si="113"/>
        <v>0</v>
      </c>
      <c r="K192" s="158">
        <f t="shared" si="113"/>
        <v>0</v>
      </c>
      <c r="L192" s="158">
        <f t="shared" si="113"/>
        <v>0</v>
      </c>
      <c r="M192" s="193">
        <f t="shared" si="113"/>
        <v>0</v>
      </c>
      <c r="N192" s="158">
        <f t="shared" si="113"/>
        <v>0</v>
      </c>
      <c r="O192" s="158">
        <f t="shared" si="113"/>
        <v>0</v>
      </c>
      <c r="P192" s="158">
        <f t="shared" si="113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4">E195</f>
        <v>0</v>
      </c>
      <c r="F194" s="158">
        <f t="shared" si="114"/>
        <v>0</v>
      </c>
      <c r="G194" s="158">
        <f t="shared" si="114"/>
        <v>0</v>
      </c>
      <c r="H194" s="158">
        <f t="shared" si="114"/>
        <v>0</v>
      </c>
      <c r="I194" s="193">
        <f t="shared" si="114"/>
        <v>0</v>
      </c>
      <c r="J194" s="158">
        <f t="shared" si="114"/>
        <v>0</v>
      </c>
      <c r="K194" s="158">
        <f t="shared" si="114"/>
        <v>0</v>
      </c>
      <c r="L194" s="158">
        <f t="shared" si="114"/>
        <v>0</v>
      </c>
      <c r="M194" s="193">
        <f t="shared" si="114"/>
        <v>0</v>
      </c>
      <c r="N194" s="158">
        <f t="shared" si="114"/>
        <v>0</v>
      </c>
      <c r="O194" s="158">
        <f t="shared" si="114"/>
        <v>0</v>
      </c>
      <c r="P194" s="158">
        <f t="shared" si="114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4"/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69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5">E198</f>
        <v>0</v>
      </c>
      <c r="F197" s="158">
        <f t="shared" si="115"/>
        <v>0</v>
      </c>
      <c r="G197" s="158">
        <f t="shared" si="115"/>
        <v>0</v>
      </c>
      <c r="H197" s="158" t="e">
        <f t="shared" si="115"/>
        <v>#REF!</v>
      </c>
      <c r="I197" s="193">
        <f t="shared" si="115"/>
        <v>0</v>
      </c>
      <c r="J197" s="158">
        <f t="shared" si="115"/>
        <v>0</v>
      </c>
      <c r="K197" s="158">
        <f t="shared" si="115"/>
        <v>0</v>
      </c>
      <c r="L197" s="158">
        <f t="shared" si="115"/>
        <v>0</v>
      </c>
      <c r="M197" s="193">
        <f t="shared" si="115"/>
        <v>0</v>
      </c>
      <c r="N197" s="158">
        <f t="shared" si="115"/>
        <v>0</v>
      </c>
      <c r="O197" s="158">
        <f t="shared" si="115"/>
        <v>0</v>
      </c>
      <c r="P197" s="158">
        <f t="shared" si="115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6">E200</f>
        <v>0</v>
      </c>
      <c r="F199" s="158">
        <f t="shared" si="116"/>
        <v>0</v>
      </c>
      <c r="G199" s="158">
        <f t="shared" si="116"/>
        <v>0</v>
      </c>
      <c r="H199" s="158" t="e">
        <f t="shared" si="116"/>
        <v>#REF!</v>
      </c>
      <c r="I199" s="193">
        <f t="shared" si="116"/>
        <v>150</v>
      </c>
      <c r="J199" s="158">
        <f t="shared" si="116"/>
        <v>150</v>
      </c>
      <c r="K199" s="158">
        <f t="shared" si="116"/>
        <v>0</v>
      </c>
      <c r="L199" s="158">
        <f t="shared" si="116"/>
        <v>0</v>
      </c>
      <c r="M199" s="193">
        <f t="shared" si="116"/>
        <v>150</v>
      </c>
      <c r="N199" s="158">
        <f t="shared" si="116"/>
        <v>150</v>
      </c>
      <c r="O199" s="158">
        <f t="shared" si="116"/>
        <v>0</v>
      </c>
      <c r="P199" s="158">
        <f t="shared" si="116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150</v>
      </c>
      <c r="J200" s="158">
        <v>150</v>
      </c>
      <c r="K200" s="158"/>
      <c r="L200" s="158"/>
      <c r="M200" s="193">
        <f>N200+O200+P200</f>
        <v>150</v>
      </c>
      <c r="N200" s="158">
        <v>150</v>
      </c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7">E202</f>
        <v>0</v>
      </c>
      <c r="F201" s="158">
        <f t="shared" si="117"/>
        <v>0</v>
      </c>
      <c r="G201" s="158">
        <f t="shared" si="117"/>
        <v>0</v>
      </c>
      <c r="H201" s="158" t="e">
        <f t="shared" si="117"/>
        <v>#REF!</v>
      </c>
      <c r="I201" s="193">
        <f t="shared" si="117"/>
        <v>0</v>
      </c>
      <c r="J201" s="158">
        <f t="shared" si="117"/>
        <v>0</v>
      </c>
      <c r="K201" s="158">
        <f t="shared" si="117"/>
        <v>0</v>
      </c>
      <c r="L201" s="158">
        <f t="shared" si="117"/>
        <v>0</v>
      </c>
      <c r="M201" s="193">
        <f t="shared" si="117"/>
        <v>0</v>
      </c>
      <c r="N201" s="158">
        <f t="shared" si="117"/>
        <v>0</v>
      </c>
      <c r="O201" s="158">
        <f t="shared" si="117"/>
        <v>0</v>
      </c>
      <c r="P201" s="158">
        <f t="shared" si="117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8">F204</f>
        <v>0</v>
      </c>
      <c r="G203" s="155">
        <f t="shared" si="118"/>
        <v>0</v>
      </c>
      <c r="H203" s="155" t="e">
        <f t="shared" si="118"/>
        <v>#REF!</v>
      </c>
      <c r="I203" s="190">
        <f t="shared" si="118"/>
        <v>0</v>
      </c>
      <c r="J203" s="155">
        <f t="shared" si="118"/>
        <v>0</v>
      </c>
      <c r="K203" s="155">
        <f t="shared" si="118"/>
        <v>0</v>
      </c>
      <c r="L203" s="155">
        <f t="shared" si="118"/>
        <v>0</v>
      </c>
      <c r="M203" s="190">
        <f t="shared" si="118"/>
        <v>0</v>
      </c>
      <c r="N203" s="155">
        <f t="shared" si="118"/>
        <v>0</v>
      </c>
      <c r="O203" s="155">
        <f t="shared" si="118"/>
        <v>0</v>
      </c>
      <c r="P203" s="155">
        <f t="shared" si="118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45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9">E206</f>
        <v>0</v>
      </c>
      <c r="F205" s="158">
        <f t="shared" si="119"/>
        <v>0</v>
      </c>
      <c r="G205" s="158">
        <f t="shared" si="119"/>
        <v>0</v>
      </c>
      <c r="H205" s="158" t="e">
        <f t="shared" si="119"/>
        <v>#REF!</v>
      </c>
      <c r="I205" s="193">
        <f t="shared" si="119"/>
        <v>0</v>
      </c>
      <c r="J205" s="158">
        <f t="shared" si="119"/>
        <v>0</v>
      </c>
      <c r="K205" s="158">
        <f t="shared" si="119"/>
        <v>0</v>
      </c>
      <c r="L205" s="158">
        <f t="shared" si="119"/>
        <v>0</v>
      </c>
      <c r="M205" s="193">
        <f t="shared" si="119"/>
        <v>0</v>
      </c>
      <c r="N205" s="158">
        <f t="shared" si="119"/>
        <v>0</v>
      </c>
      <c r="O205" s="158">
        <f t="shared" si="119"/>
        <v>0</v>
      </c>
      <c r="P205" s="158">
        <f t="shared" si="119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32.25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20">E208</f>
        <v>0</v>
      </c>
      <c r="F207" s="158">
        <f t="shared" si="120"/>
        <v>0</v>
      </c>
      <c r="G207" s="158">
        <f t="shared" si="120"/>
        <v>0</v>
      </c>
      <c r="H207" s="158">
        <f t="shared" si="120"/>
        <v>0</v>
      </c>
      <c r="I207" s="193">
        <f t="shared" si="120"/>
        <v>1015.1</v>
      </c>
      <c r="J207" s="158">
        <f t="shared" si="120"/>
        <v>0</v>
      </c>
      <c r="K207" s="158">
        <f t="shared" si="120"/>
        <v>1015.1</v>
      </c>
      <c r="L207" s="158">
        <f t="shared" si="120"/>
        <v>0</v>
      </c>
      <c r="M207" s="193">
        <f t="shared" si="120"/>
        <v>1037.7</v>
      </c>
      <c r="N207" s="158">
        <f t="shared" si="120"/>
        <v>0</v>
      </c>
      <c r="O207" s="158">
        <f t="shared" si="120"/>
        <v>1037.7</v>
      </c>
      <c r="P207" s="158">
        <f t="shared" si="120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1015.1</v>
      </c>
      <c r="J208" s="158"/>
      <c r="K208" s="158">
        <v>1015.1</v>
      </c>
      <c r="L208" s="158"/>
      <c r="M208" s="193">
        <f>N208+O208+P208</f>
        <v>1037.7</v>
      </c>
      <c r="N208" s="158"/>
      <c r="O208" s="158">
        <v>1037.7</v>
      </c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customHeight="1">
      <c r="A209" s="16" t="s">
        <v>467</v>
      </c>
      <c r="B209" s="17" t="s">
        <v>546</v>
      </c>
      <c r="C209" s="153"/>
      <c r="D209" s="193">
        <f t="shared" ref="D209:P209" si="121">D210+D211</f>
        <v>0</v>
      </c>
      <c r="E209" s="158">
        <f t="shared" si="121"/>
        <v>0</v>
      </c>
      <c r="F209" s="158">
        <f t="shared" si="121"/>
        <v>0</v>
      </c>
      <c r="G209" s="158">
        <f t="shared" si="121"/>
        <v>0</v>
      </c>
      <c r="H209" s="158" t="e">
        <f t="shared" si="121"/>
        <v>#REF!</v>
      </c>
      <c r="I209" s="193">
        <f t="shared" si="121"/>
        <v>345.2</v>
      </c>
      <c r="J209" s="158">
        <f t="shared" si="121"/>
        <v>345.2</v>
      </c>
      <c r="K209" s="158">
        <f t="shared" si="121"/>
        <v>0</v>
      </c>
      <c r="L209" s="158">
        <f t="shared" si="121"/>
        <v>0</v>
      </c>
      <c r="M209" s="193">
        <f t="shared" si="121"/>
        <v>318.2</v>
      </c>
      <c r="N209" s="158">
        <f t="shared" si="121"/>
        <v>318.2</v>
      </c>
      <c r="O209" s="158">
        <f t="shared" si="121"/>
        <v>0</v>
      </c>
      <c r="P209" s="158">
        <f t="shared" si="121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180</v>
      </c>
      <c r="J210" s="158">
        <v>180</v>
      </c>
      <c r="K210" s="158"/>
      <c r="L210" s="158"/>
      <c r="M210" s="193">
        <f>N210+O210+P210</f>
        <v>153</v>
      </c>
      <c r="N210" s="158">
        <v>153</v>
      </c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165.2</v>
      </c>
      <c r="J211" s="158">
        <v>165.2</v>
      </c>
      <c r="K211" s="158"/>
      <c r="L211" s="158"/>
      <c r="M211" s="193">
        <f>N211+O211+P211</f>
        <v>165.2</v>
      </c>
      <c r="N211" s="158">
        <v>165.2</v>
      </c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2">E212+F212+G212</f>
        <v>1246.3</v>
      </c>
      <c r="E212" s="155">
        <f>E213</f>
        <v>1246.3</v>
      </c>
      <c r="F212" s="155">
        <f t="shared" ref="F212:H212" si="123">F213</f>
        <v>0</v>
      </c>
      <c r="G212" s="155">
        <f t="shared" si="123"/>
        <v>0</v>
      </c>
      <c r="H212" s="155" t="e">
        <f t="shared" si="123"/>
        <v>#REF!</v>
      </c>
      <c r="I212" s="193">
        <f t="shared" ref="I212:I258" si="124">J212+K212+L212</f>
        <v>733.5</v>
      </c>
      <c r="J212" s="155">
        <f>J213</f>
        <v>733.5</v>
      </c>
      <c r="K212" s="155">
        <f t="shared" ref="K212:L212" si="125">K213</f>
        <v>0</v>
      </c>
      <c r="L212" s="155">
        <f t="shared" si="125"/>
        <v>0</v>
      </c>
      <c r="M212" s="269">
        <f>N212+O212</f>
        <v>633.20000000000005</v>
      </c>
      <c r="N212" s="160">
        <f>N213</f>
        <v>633.20000000000005</v>
      </c>
      <c r="O212" s="160">
        <f t="shared" ref="O212:P212" si="126">O213</f>
        <v>0</v>
      </c>
      <c r="P212" s="160">
        <f t="shared" si="126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2"/>
        <v>1246.3</v>
      </c>
      <c r="E213" s="155">
        <f>'[1]Поправки октябрь 2024 (2)'!$I$1128</f>
        <v>1246.3</v>
      </c>
      <c r="F213" s="155"/>
      <c r="G213" s="155"/>
      <c r="H213" s="155" t="e">
        <f>#REF!</f>
        <v>#REF!</v>
      </c>
      <c r="I213" s="193">
        <f t="shared" si="124"/>
        <v>733.5</v>
      </c>
      <c r="J213" s="155">
        <v>733.5</v>
      </c>
      <c r="K213" s="155"/>
      <c r="L213" s="155"/>
      <c r="M213" s="269">
        <f>N213+O213</f>
        <v>633.20000000000005</v>
      </c>
      <c r="N213" s="160">
        <v>633.20000000000005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2"/>
        <v>0</v>
      </c>
      <c r="E214" s="156">
        <f t="shared" ref="E214:H214" si="127">E215</f>
        <v>0</v>
      </c>
      <c r="F214" s="156">
        <f t="shared" si="127"/>
        <v>0</v>
      </c>
      <c r="G214" s="155">
        <f t="shared" si="127"/>
        <v>0</v>
      </c>
      <c r="H214" s="155" t="e">
        <f t="shared" si="127"/>
        <v>#REF!</v>
      </c>
      <c r="I214" s="193">
        <f t="shared" si="124"/>
        <v>0</v>
      </c>
      <c r="J214" s="156">
        <f t="shared" ref="J214:L214" si="128">J215</f>
        <v>0</v>
      </c>
      <c r="K214" s="156">
        <f t="shared" si="128"/>
        <v>0</v>
      </c>
      <c r="L214" s="155">
        <f t="shared" si="128"/>
        <v>0</v>
      </c>
      <c r="M214" s="269">
        <f>N214+O214+P214</f>
        <v>0</v>
      </c>
      <c r="N214" s="160">
        <f t="shared" ref="N214:P214" si="129">N215</f>
        <v>0</v>
      </c>
      <c r="O214" s="160">
        <f t="shared" si="129"/>
        <v>0</v>
      </c>
      <c r="P214" s="160">
        <f t="shared" si="129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2"/>
        <v>0</v>
      </c>
      <c r="E215" s="156"/>
      <c r="F215" s="156"/>
      <c r="G215" s="155"/>
      <c r="H215" s="155" t="e">
        <f>#REF!</f>
        <v>#REF!</v>
      </c>
      <c r="I215" s="193">
        <f t="shared" si="124"/>
        <v>0</v>
      </c>
      <c r="J215" s="156"/>
      <c r="K215" s="156"/>
      <c r="L215" s="155"/>
      <c r="M215" s="269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30">D217</f>
        <v>0</v>
      </c>
      <c r="E216" s="158">
        <f t="shared" si="130"/>
        <v>0</v>
      </c>
      <c r="F216" s="158">
        <f t="shared" si="130"/>
        <v>0</v>
      </c>
      <c r="G216" s="158">
        <f t="shared" si="130"/>
        <v>0</v>
      </c>
      <c r="H216" s="158">
        <f t="shared" si="130"/>
        <v>0</v>
      </c>
      <c r="I216" s="193">
        <f t="shared" si="130"/>
        <v>0</v>
      </c>
      <c r="J216" s="158">
        <f t="shared" si="130"/>
        <v>0</v>
      </c>
      <c r="K216" s="158">
        <f t="shared" si="130"/>
        <v>0</v>
      </c>
      <c r="L216" s="158">
        <f t="shared" si="130"/>
        <v>0</v>
      </c>
      <c r="M216" s="193">
        <f t="shared" si="130"/>
        <v>0</v>
      </c>
      <c r="N216" s="158">
        <f t="shared" si="130"/>
        <v>0</v>
      </c>
      <c r="O216" s="158">
        <f t="shared" si="130"/>
        <v>0</v>
      </c>
      <c r="P216" s="158">
        <f t="shared" si="130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30"/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69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1">E220</f>
        <v>0</v>
      </c>
      <c r="F219" s="158">
        <f t="shared" si="131"/>
        <v>0</v>
      </c>
      <c r="G219" s="158">
        <f t="shared" si="131"/>
        <v>0</v>
      </c>
      <c r="H219" s="158">
        <f t="shared" si="131"/>
        <v>0</v>
      </c>
      <c r="I219" s="193">
        <f t="shared" si="131"/>
        <v>0</v>
      </c>
      <c r="J219" s="158">
        <f t="shared" si="131"/>
        <v>0</v>
      </c>
      <c r="K219" s="158">
        <f t="shared" si="131"/>
        <v>0</v>
      </c>
      <c r="L219" s="158">
        <f t="shared" si="131"/>
        <v>0</v>
      </c>
      <c r="M219" s="193">
        <f t="shared" si="131"/>
        <v>0</v>
      </c>
      <c r="N219" s="158">
        <f t="shared" si="131"/>
        <v>0</v>
      </c>
      <c r="O219" s="158">
        <f t="shared" si="131"/>
        <v>0</v>
      </c>
      <c r="P219" s="158">
        <f t="shared" si="131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1"/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69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38.25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2">E223</f>
        <v>0</v>
      </c>
      <c r="F222" s="158">
        <f t="shared" si="132"/>
        <v>0</v>
      </c>
      <c r="G222" s="158">
        <f t="shared" si="132"/>
        <v>0</v>
      </c>
      <c r="H222" s="158">
        <f t="shared" si="132"/>
        <v>0</v>
      </c>
      <c r="I222" s="193">
        <f t="shared" si="132"/>
        <v>0</v>
      </c>
      <c r="J222" s="158">
        <f t="shared" si="132"/>
        <v>0</v>
      </c>
      <c r="K222" s="158">
        <f t="shared" si="132"/>
        <v>0</v>
      </c>
      <c r="L222" s="158">
        <f t="shared" si="132"/>
        <v>0</v>
      </c>
      <c r="M222" s="193">
        <f t="shared" si="132"/>
        <v>0</v>
      </c>
      <c r="N222" s="158">
        <f t="shared" si="132"/>
        <v>0</v>
      </c>
      <c r="O222" s="158">
        <f t="shared" si="132"/>
        <v>0</v>
      </c>
      <c r="P222" s="158">
        <f t="shared" si="132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2"/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69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2"/>
        <v>0</v>
      </c>
      <c r="E225" s="156">
        <f t="shared" ref="E225:G226" si="133">E226</f>
        <v>0</v>
      </c>
      <c r="F225" s="156">
        <f t="shared" si="133"/>
        <v>0</v>
      </c>
      <c r="G225" s="155">
        <f t="shared" si="133"/>
        <v>0</v>
      </c>
      <c r="H225" s="155"/>
      <c r="I225" s="193">
        <f t="shared" si="124"/>
        <v>0</v>
      </c>
      <c r="J225" s="156">
        <f t="shared" ref="J225:L226" si="134">J226</f>
        <v>0</v>
      </c>
      <c r="K225" s="155">
        <f t="shared" si="134"/>
        <v>0</v>
      </c>
      <c r="L225" s="155">
        <f t="shared" si="134"/>
        <v>0</v>
      </c>
      <c r="M225" s="269">
        <f>M226</f>
        <v>0</v>
      </c>
      <c r="N225" s="160">
        <f t="shared" ref="N225:P226" si="135">N226</f>
        <v>0</v>
      </c>
      <c r="O225" s="160">
        <f t="shared" si="135"/>
        <v>0</v>
      </c>
      <c r="P225" s="160">
        <f t="shared" si="135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2"/>
        <v>0</v>
      </c>
      <c r="E226" s="156">
        <f t="shared" si="133"/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si="134"/>
        <v>0</v>
      </c>
      <c r="K226" s="155">
        <f t="shared" si="134"/>
        <v>0</v>
      </c>
      <c r="L226" s="155">
        <f t="shared" si="134"/>
        <v>0</v>
      </c>
      <c r="M226" s="269">
        <f>M227</f>
        <v>0</v>
      </c>
      <c r="N226" s="160">
        <f t="shared" si="135"/>
        <v>0</v>
      </c>
      <c r="O226" s="160">
        <f t="shared" si="135"/>
        <v>0</v>
      </c>
      <c r="P226" s="160">
        <f t="shared" si="135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2"/>
        <v>0</v>
      </c>
      <c r="E227" s="156"/>
      <c r="F227" s="156"/>
      <c r="G227" s="155"/>
      <c r="H227" s="155"/>
      <c r="I227" s="193">
        <f t="shared" si="124"/>
        <v>0</v>
      </c>
      <c r="J227" s="156"/>
      <c r="K227" s="155"/>
      <c r="L227" s="156"/>
      <c r="M227" s="269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2"/>
        <v>1822.5</v>
      </c>
      <c r="E228" s="156">
        <f t="shared" ref="E228:P228" si="136">E229</f>
        <v>0</v>
      </c>
      <c r="F228" s="155">
        <f t="shared" si="136"/>
        <v>1822.5</v>
      </c>
      <c r="G228" s="155">
        <f t="shared" si="136"/>
        <v>0</v>
      </c>
      <c r="H228" s="155" t="e">
        <f t="shared" si="136"/>
        <v>#REF!</v>
      </c>
      <c r="I228" s="190">
        <f t="shared" si="136"/>
        <v>1620.9</v>
      </c>
      <c r="J228" s="155">
        <f t="shared" si="136"/>
        <v>0</v>
      </c>
      <c r="K228" s="155">
        <f t="shared" si="136"/>
        <v>1620.9</v>
      </c>
      <c r="L228" s="155">
        <f t="shared" si="136"/>
        <v>0</v>
      </c>
      <c r="M228" s="190">
        <f t="shared" si="136"/>
        <v>1620.9</v>
      </c>
      <c r="N228" s="155">
        <f t="shared" si="136"/>
        <v>0</v>
      </c>
      <c r="O228" s="155">
        <f t="shared" si="136"/>
        <v>1620.9</v>
      </c>
      <c r="P228" s="155">
        <f t="shared" si="136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2"/>
        <v>1822.5</v>
      </c>
      <c r="E229" s="156"/>
      <c r="F229" s="155">
        <f>'[1]Поправки октябрь 2024 (2)'!$I$1198</f>
        <v>1822.5</v>
      </c>
      <c r="G229" s="155"/>
      <c r="H229" s="155" t="e">
        <f>#REF!</f>
        <v>#REF!</v>
      </c>
      <c r="I229" s="193">
        <f t="shared" si="124"/>
        <v>1620.9</v>
      </c>
      <c r="J229" s="156"/>
      <c r="K229" s="156">
        <v>1620.9</v>
      </c>
      <c r="L229" s="156"/>
      <c r="M229" s="269">
        <f t="shared" ref="M229:M245" si="137">N229+O229</f>
        <v>1620.9</v>
      </c>
      <c r="N229" s="160"/>
      <c r="O229" s="160">
        <v>1620.9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customHeight="1">
      <c r="A230" s="143" t="s">
        <v>451</v>
      </c>
      <c r="B230" s="142" t="s">
        <v>452</v>
      </c>
      <c r="C230" s="153"/>
      <c r="D230" s="193">
        <f>D231</f>
        <v>50</v>
      </c>
      <c r="E230" s="158">
        <f t="shared" ref="E230:P230" si="138">E231</f>
        <v>0</v>
      </c>
      <c r="F230" s="158">
        <f t="shared" si="138"/>
        <v>50</v>
      </c>
      <c r="G230" s="158">
        <f t="shared" si="138"/>
        <v>0</v>
      </c>
      <c r="H230" s="158" t="e">
        <f t="shared" si="138"/>
        <v>#REF!</v>
      </c>
      <c r="I230" s="193">
        <f t="shared" si="138"/>
        <v>50</v>
      </c>
      <c r="J230" s="158">
        <f t="shared" si="138"/>
        <v>0</v>
      </c>
      <c r="K230" s="158">
        <f t="shared" si="138"/>
        <v>50</v>
      </c>
      <c r="L230" s="158">
        <f t="shared" si="138"/>
        <v>0</v>
      </c>
      <c r="M230" s="193">
        <f t="shared" si="138"/>
        <v>50</v>
      </c>
      <c r="N230" s="158">
        <f t="shared" si="138"/>
        <v>0</v>
      </c>
      <c r="O230" s="158">
        <f t="shared" si="138"/>
        <v>50</v>
      </c>
      <c r="P230" s="158">
        <f t="shared" si="138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>
      <c r="A231" s="143" t="s">
        <v>63</v>
      </c>
      <c r="B231" s="142" t="s">
        <v>452</v>
      </c>
      <c r="C231" s="153" t="s">
        <v>64</v>
      </c>
      <c r="D231" s="193">
        <f>E231+F231+G231</f>
        <v>50</v>
      </c>
      <c r="E231" s="158"/>
      <c r="F231" s="158">
        <v>50</v>
      </c>
      <c r="G231" s="158"/>
      <c r="H231" s="158" t="e">
        <f>#REF!</f>
        <v>#REF!</v>
      </c>
      <c r="I231" s="193">
        <f>J231+K231+L231</f>
        <v>50</v>
      </c>
      <c r="J231" s="158"/>
      <c r="K231" s="158">
        <v>50</v>
      </c>
      <c r="L231" s="158"/>
      <c r="M231" s="193">
        <f>N231+O231+P231</f>
        <v>50</v>
      </c>
      <c r="N231" s="158"/>
      <c r="O231" s="158">
        <v>50</v>
      </c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2"/>
        <v>470.5</v>
      </c>
      <c r="E232" s="155">
        <f t="shared" ref="E232:J232" si="139">E233</f>
        <v>0</v>
      </c>
      <c r="F232" s="155">
        <f t="shared" si="139"/>
        <v>470.5</v>
      </c>
      <c r="G232" s="155">
        <f t="shared" si="139"/>
        <v>0</v>
      </c>
      <c r="H232" s="155" t="e">
        <f t="shared" si="139"/>
        <v>#REF!</v>
      </c>
      <c r="I232" s="190">
        <f t="shared" si="139"/>
        <v>470.5</v>
      </c>
      <c r="J232" s="155">
        <f t="shared" si="139"/>
        <v>0</v>
      </c>
      <c r="K232" s="155">
        <f>K233</f>
        <v>470.5</v>
      </c>
      <c r="L232" s="155">
        <f>L233</f>
        <v>0</v>
      </c>
      <c r="M232" s="190">
        <f t="shared" ref="M232:P232" si="140">M233</f>
        <v>470.5</v>
      </c>
      <c r="N232" s="155">
        <f t="shared" si="140"/>
        <v>0</v>
      </c>
      <c r="O232" s="155">
        <f t="shared" si="140"/>
        <v>470.5</v>
      </c>
      <c r="P232" s="155">
        <f t="shared" si="140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2"/>
        <v>470.5</v>
      </c>
      <c r="E233" s="155"/>
      <c r="F233" s="155">
        <v>470.5</v>
      </c>
      <c r="G233" s="155"/>
      <c r="H233" s="155" t="e">
        <f>#REF!</f>
        <v>#REF!</v>
      </c>
      <c r="I233" s="190">
        <f>J233+K233+L233</f>
        <v>470.5</v>
      </c>
      <c r="J233" s="155"/>
      <c r="K233" s="155">
        <v>470.5</v>
      </c>
      <c r="L233" s="155"/>
      <c r="M233" s="190">
        <f>N233+O233+P233</f>
        <v>470.5</v>
      </c>
      <c r="N233" s="155"/>
      <c r="O233" s="155">
        <v>470.5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28" t="s">
        <v>537</v>
      </c>
      <c r="B234" s="229" t="s">
        <v>538</v>
      </c>
      <c r="C234" s="153"/>
      <c r="D234" s="193">
        <f>D235</f>
        <v>50</v>
      </c>
      <c r="E234" s="158">
        <f t="shared" ref="E234:P234" si="141">E235</f>
        <v>0</v>
      </c>
      <c r="F234" s="158">
        <f t="shared" si="141"/>
        <v>50</v>
      </c>
      <c r="G234" s="158">
        <f t="shared" si="141"/>
        <v>0</v>
      </c>
      <c r="H234" s="158">
        <f t="shared" si="141"/>
        <v>0</v>
      </c>
      <c r="I234" s="193">
        <f t="shared" si="141"/>
        <v>50</v>
      </c>
      <c r="J234" s="158">
        <f t="shared" si="141"/>
        <v>0</v>
      </c>
      <c r="K234" s="158">
        <f t="shared" si="141"/>
        <v>50</v>
      </c>
      <c r="L234" s="158">
        <f t="shared" si="141"/>
        <v>0</v>
      </c>
      <c r="M234" s="193">
        <f t="shared" si="141"/>
        <v>50</v>
      </c>
      <c r="N234" s="158">
        <f t="shared" si="141"/>
        <v>0</v>
      </c>
      <c r="O234" s="158">
        <f t="shared" si="141"/>
        <v>50</v>
      </c>
      <c r="P234" s="158">
        <f t="shared" si="141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44" t="s">
        <v>63</v>
      </c>
      <c r="B235" s="229" t="s">
        <v>538</v>
      </c>
      <c r="C235" s="153" t="s">
        <v>64</v>
      </c>
      <c r="D235" s="193">
        <f>E235+F235+G235</f>
        <v>50</v>
      </c>
      <c r="E235" s="155"/>
      <c r="F235" s="155">
        <v>50</v>
      </c>
      <c r="G235" s="155"/>
      <c r="H235" s="155"/>
      <c r="I235" s="190">
        <f>J235+K235+L235</f>
        <v>50</v>
      </c>
      <c r="J235" s="155"/>
      <c r="K235" s="155">
        <v>50</v>
      </c>
      <c r="L235" s="155"/>
      <c r="M235" s="190">
        <f>N235+O235+P235</f>
        <v>50</v>
      </c>
      <c r="N235" s="155"/>
      <c r="O235" s="155">
        <v>50</v>
      </c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2"/>
        <v>4369.7</v>
      </c>
      <c r="E236" s="156">
        <f t="shared" ref="E236:H236" si="142">E237</f>
        <v>0</v>
      </c>
      <c r="F236" s="155">
        <f t="shared" si="142"/>
        <v>4369.7</v>
      </c>
      <c r="G236" s="155">
        <f t="shared" si="142"/>
        <v>0</v>
      </c>
      <c r="H236" s="155" t="e">
        <f t="shared" si="142"/>
        <v>#REF!</v>
      </c>
      <c r="I236" s="193">
        <f t="shared" si="124"/>
        <v>10100.6</v>
      </c>
      <c r="J236" s="156"/>
      <c r="K236" s="155">
        <f>K237</f>
        <v>10100.6</v>
      </c>
      <c r="L236" s="155">
        <f t="shared" ref="L236" si="143">L237</f>
        <v>0</v>
      </c>
      <c r="M236" s="269">
        <f t="shared" si="137"/>
        <v>8739.2999999999993</v>
      </c>
      <c r="N236" s="160">
        <f>N237</f>
        <v>0</v>
      </c>
      <c r="O236" s="160">
        <f>O237</f>
        <v>8739.2999999999993</v>
      </c>
      <c r="P236" s="160">
        <f t="shared" ref="P236" si="144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2"/>
        <v>4369.7</v>
      </c>
      <c r="E237" s="156"/>
      <c r="F237" s="218">
        <v>4369.7</v>
      </c>
      <c r="G237" s="155"/>
      <c r="H237" s="155" t="e">
        <f>#REF!</f>
        <v>#REF!</v>
      </c>
      <c r="I237" s="193">
        <f t="shared" si="124"/>
        <v>10100.6</v>
      </c>
      <c r="J237" s="156"/>
      <c r="K237" s="218">
        <v>10100.6</v>
      </c>
      <c r="L237" s="155"/>
      <c r="M237" s="269">
        <f t="shared" si="137"/>
        <v>8739.2999999999993</v>
      </c>
      <c r="N237" s="160"/>
      <c r="O237" s="160">
        <v>8739.2999999999993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>
      <c r="A238" s="141" t="s">
        <v>372</v>
      </c>
      <c r="B238" s="142" t="s">
        <v>373</v>
      </c>
      <c r="C238" s="153"/>
      <c r="D238" s="193">
        <f>D239</f>
        <v>0</v>
      </c>
      <c r="E238" s="158">
        <f t="shared" ref="E238:P238" si="145">E239</f>
        <v>0</v>
      </c>
      <c r="F238" s="158">
        <f t="shared" si="145"/>
        <v>0</v>
      </c>
      <c r="G238" s="158">
        <f t="shared" si="145"/>
        <v>0</v>
      </c>
      <c r="H238" s="158" t="e">
        <f t="shared" si="145"/>
        <v>#REF!</v>
      </c>
      <c r="I238" s="193">
        <f t="shared" si="145"/>
        <v>0</v>
      </c>
      <c r="J238" s="158">
        <f t="shared" si="145"/>
        <v>0</v>
      </c>
      <c r="K238" s="158">
        <f t="shared" si="145"/>
        <v>0</v>
      </c>
      <c r="L238" s="158">
        <f t="shared" si="145"/>
        <v>0</v>
      </c>
      <c r="M238" s="193">
        <f t="shared" si="145"/>
        <v>0</v>
      </c>
      <c r="N238" s="158">
        <f t="shared" si="145"/>
        <v>0</v>
      </c>
      <c r="O238" s="158">
        <f t="shared" si="145"/>
        <v>0</v>
      </c>
      <c r="P238" s="158">
        <f t="shared" si="145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customHeight="1">
      <c r="A239" s="143" t="s">
        <v>77</v>
      </c>
      <c r="B239" s="142" t="s">
        <v>373</v>
      </c>
      <c r="C239" s="153" t="s">
        <v>52</v>
      </c>
      <c r="D239" s="193">
        <f>E239+F239+G239</f>
        <v>0</v>
      </c>
      <c r="E239" s="158"/>
      <c r="F239" s="158">
        <v>0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 hidden="1">
      <c r="A240" s="124" t="s">
        <v>358</v>
      </c>
      <c r="B240" s="117" t="s">
        <v>196</v>
      </c>
      <c r="C240" s="153"/>
      <c r="D240" s="193">
        <f t="shared" ref="D240:P241" si="146">D241</f>
        <v>0</v>
      </c>
      <c r="E240" s="158">
        <f t="shared" si="146"/>
        <v>0</v>
      </c>
      <c r="F240" s="158">
        <f t="shared" si="146"/>
        <v>0</v>
      </c>
      <c r="G240" s="158">
        <f t="shared" si="146"/>
        <v>0</v>
      </c>
      <c r="H240" s="158">
        <f t="shared" si="146"/>
        <v>0</v>
      </c>
      <c r="I240" s="193">
        <f t="shared" si="146"/>
        <v>0</v>
      </c>
      <c r="J240" s="158">
        <f t="shared" si="146"/>
        <v>0</v>
      </c>
      <c r="K240" s="158">
        <f t="shared" si="146"/>
        <v>0</v>
      </c>
      <c r="L240" s="158">
        <f t="shared" si="146"/>
        <v>0</v>
      </c>
      <c r="M240" s="193">
        <f t="shared" si="146"/>
        <v>0</v>
      </c>
      <c r="N240" s="158">
        <f t="shared" si="146"/>
        <v>0</v>
      </c>
      <c r="O240" s="158">
        <f t="shared" si="146"/>
        <v>0</v>
      </c>
      <c r="P240" s="158">
        <f t="shared" si="146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hidden="1" customHeight="1">
      <c r="A241" s="122" t="s">
        <v>77</v>
      </c>
      <c r="B241" s="117" t="s">
        <v>196</v>
      </c>
      <c r="C241" s="153" t="s">
        <v>52</v>
      </c>
      <c r="D241" s="193">
        <f t="shared" si="146"/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hidden="1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69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1076.7</v>
      </c>
      <c r="E243" s="156">
        <f>E244+E245</f>
        <v>0</v>
      </c>
      <c r="F243" s="156">
        <f>F244+F245</f>
        <v>1076.7</v>
      </c>
      <c r="G243" s="156">
        <f>G244+G245</f>
        <v>0</v>
      </c>
      <c r="H243" s="156" t="e">
        <f>H244+H245</f>
        <v>#REF!</v>
      </c>
      <c r="I243" s="193">
        <f>I244+I245</f>
        <v>1076.7</v>
      </c>
      <c r="J243" s="158">
        <f t="shared" ref="J243:P243" si="147">J244+J245</f>
        <v>0</v>
      </c>
      <c r="K243" s="158">
        <f t="shared" si="147"/>
        <v>1076.7</v>
      </c>
      <c r="L243" s="158">
        <f t="shared" si="147"/>
        <v>0</v>
      </c>
      <c r="M243" s="193">
        <f t="shared" si="147"/>
        <v>1076.7</v>
      </c>
      <c r="N243" s="158">
        <f t="shared" si="147"/>
        <v>0</v>
      </c>
      <c r="O243" s="158">
        <f t="shared" si="147"/>
        <v>1076.7</v>
      </c>
      <c r="P243" s="158">
        <f t="shared" si="147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2"/>
        <v>991.7</v>
      </c>
      <c r="E244" s="156"/>
      <c r="F244" s="156">
        <v>991.7</v>
      </c>
      <c r="G244" s="156"/>
      <c r="H244" s="156" t="e">
        <f>#REF!</f>
        <v>#REF!</v>
      </c>
      <c r="I244" s="193">
        <f t="shared" si="124"/>
        <v>991.7</v>
      </c>
      <c r="J244" s="156"/>
      <c r="K244" s="156">
        <v>991.7</v>
      </c>
      <c r="L244" s="156"/>
      <c r="M244" s="269">
        <f t="shared" si="137"/>
        <v>991.7</v>
      </c>
      <c r="N244" s="160"/>
      <c r="O244" s="160">
        <v>991.7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2"/>
        <v>85</v>
      </c>
      <c r="E245" s="156"/>
      <c r="F245" s="155">
        <v>85</v>
      </c>
      <c r="G245" s="155"/>
      <c r="H245" s="155" t="e">
        <f>#REF!</f>
        <v>#REF!</v>
      </c>
      <c r="I245" s="193">
        <f t="shared" si="124"/>
        <v>85</v>
      </c>
      <c r="J245" s="156"/>
      <c r="K245" s="155">
        <v>85</v>
      </c>
      <c r="L245" s="155"/>
      <c r="M245" s="269">
        <f t="shared" si="137"/>
        <v>85</v>
      </c>
      <c r="N245" s="160"/>
      <c r="O245" s="160">
        <v>85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8">E247</f>
        <v>0</v>
      </c>
      <c r="F246" s="154">
        <f t="shared" si="148"/>
        <v>0</v>
      </c>
      <c r="G246" s="154">
        <f t="shared" si="148"/>
        <v>0</v>
      </c>
      <c r="H246" s="154">
        <f t="shared" si="148"/>
        <v>0</v>
      </c>
      <c r="I246" s="187">
        <f t="shared" si="148"/>
        <v>0</v>
      </c>
      <c r="J246" s="154">
        <f t="shared" si="148"/>
        <v>0</v>
      </c>
      <c r="K246" s="154">
        <f t="shared" si="148"/>
        <v>0</v>
      </c>
      <c r="L246" s="154">
        <f t="shared" si="148"/>
        <v>0</v>
      </c>
      <c r="M246" s="187">
        <f t="shared" si="148"/>
        <v>0</v>
      </c>
      <c r="N246" s="154">
        <f t="shared" si="148"/>
        <v>0</v>
      </c>
      <c r="O246" s="154">
        <f t="shared" si="148"/>
        <v>0</v>
      </c>
      <c r="P246" s="154">
        <f t="shared" si="148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2"/>
        <v>0</v>
      </c>
      <c r="E247" s="154"/>
      <c r="F247" s="154"/>
      <c r="G247" s="154"/>
      <c r="H247" s="154"/>
      <c r="I247" s="187">
        <f t="shared" si="124"/>
        <v>0</v>
      </c>
      <c r="J247" s="155"/>
      <c r="K247" s="155"/>
      <c r="L247" s="155"/>
      <c r="M247" s="268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2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68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68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/>
      <c r="G250" s="157"/>
      <c r="H250" s="157"/>
      <c r="I250" s="187"/>
      <c r="J250" s="155"/>
      <c r="K250" s="156"/>
      <c r="L250" s="156"/>
      <c r="M250" s="268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2"/>
        <v>3907.2</v>
      </c>
      <c r="E251" s="156">
        <f t="shared" ref="E251:H251" si="149">E252</f>
        <v>0</v>
      </c>
      <c r="F251" s="155">
        <f t="shared" si="149"/>
        <v>3907.2</v>
      </c>
      <c r="G251" s="155">
        <f t="shared" si="149"/>
        <v>0</v>
      </c>
      <c r="H251" s="155" t="e">
        <f t="shared" si="149"/>
        <v>#REF!</v>
      </c>
      <c r="I251" s="193">
        <f t="shared" si="124"/>
        <v>3907.2</v>
      </c>
      <c r="J251" s="156">
        <f t="shared" ref="J251:L251" si="150">J252</f>
        <v>0</v>
      </c>
      <c r="K251" s="155">
        <f t="shared" si="150"/>
        <v>3907.2</v>
      </c>
      <c r="L251" s="156">
        <f t="shared" si="150"/>
        <v>0</v>
      </c>
      <c r="M251" s="269">
        <f>N251+O251</f>
        <v>3907.2</v>
      </c>
      <c r="N251" s="160">
        <f>N252</f>
        <v>0</v>
      </c>
      <c r="O251" s="160">
        <f>O252</f>
        <v>3907.2</v>
      </c>
      <c r="P251" s="160">
        <f t="shared" ref="P251" si="151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2"/>
        <v>3907.2</v>
      </c>
      <c r="E252" s="156"/>
      <c r="F252" s="155">
        <v>3907.2</v>
      </c>
      <c r="G252" s="156"/>
      <c r="H252" s="156" t="e">
        <f>#REF!</f>
        <v>#REF!</v>
      </c>
      <c r="I252" s="193">
        <f t="shared" si="124"/>
        <v>3907.2</v>
      </c>
      <c r="J252" s="156"/>
      <c r="K252" s="155">
        <v>3907.2</v>
      </c>
      <c r="L252" s="156"/>
      <c r="M252" s="269">
        <f>N252+O252</f>
        <v>3907.2</v>
      </c>
      <c r="N252" s="160"/>
      <c r="O252" s="160">
        <v>3907.2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2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4"/>
        <v>0</v>
      </c>
      <c r="J253" s="155">
        <f>J254</f>
        <v>0</v>
      </c>
      <c r="K253" s="156"/>
      <c r="L253" s="156"/>
      <c r="M253" s="269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69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2"/>
        <v>0</v>
      </c>
      <c r="E255" s="155"/>
      <c r="F255" s="156"/>
      <c r="G255" s="155">
        <f>G256</f>
        <v>0</v>
      </c>
      <c r="H255" s="155"/>
      <c r="I255" s="193">
        <f t="shared" si="124"/>
        <v>0</v>
      </c>
      <c r="J255" s="155"/>
      <c r="K255" s="156"/>
      <c r="L255" s="156"/>
      <c r="M255" s="269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customHeight="1">
      <c r="A256" s="24" t="s">
        <v>32</v>
      </c>
      <c r="B256" s="25" t="s">
        <v>171</v>
      </c>
      <c r="C256" s="153"/>
      <c r="D256" s="193">
        <f t="shared" ref="D256:F257" si="152">D257</f>
        <v>40</v>
      </c>
      <c r="E256" s="158">
        <f t="shared" si="152"/>
        <v>40</v>
      </c>
      <c r="F256" s="158">
        <f t="shared" si="152"/>
        <v>0</v>
      </c>
      <c r="G256" s="158">
        <f>G257</f>
        <v>0</v>
      </c>
      <c r="H256" s="158">
        <f>H257</f>
        <v>0</v>
      </c>
      <c r="I256" s="193">
        <f t="shared" ref="I256:P257" si="153">I257</f>
        <v>0</v>
      </c>
      <c r="J256" s="158">
        <f t="shared" si="153"/>
        <v>0</v>
      </c>
      <c r="K256" s="158">
        <f t="shared" si="153"/>
        <v>0</v>
      </c>
      <c r="L256" s="158">
        <f t="shared" si="153"/>
        <v>0</v>
      </c>
      <c r="M256" s="193">
        <f t="shared" si="153"/>
        <v>0</v>
      </c>
      <c r="N256" s="158">
        <f t="shared" si="153"/>
        <v>0</v>
      </c>
      <c r="O256" s="158">
        <f t="shared" si="153"/>
        <v>0</v>
      </c>
      <c r="P256" s="158">
        <f t="shared" si="153"/>
        <v>0</v>
      </c>
    </row>
    <row r="257" spans="1:50" s="8" customFormat="1" ht="17.25" customHeight="1">
      <c r="A257" s="127" t="s">
        <v>35</v>
      </c>
      <c r="B257" s="25" t="s">
        <v>171</v>
      </c>
      <c r="C257" s="153" t="s">
        <v>36</v>
      </c>
      <c r="D257" s="193">
        <f t="shared" si="152"/>
        <v>40</v>
      </c>
      <c r="E257" s="158">
        <f t="shared" si="152"/>
        <v>40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si="153"/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customHeight="1">
      <c r="A258" s="16" t="s">
        <v>89</v>
      </c>
      <c r="B258" s="223" t="s">
        <v>171</v>
      </c>
      <c r="C258" s="153" t="s">
        <v>36</v>
      </c>
      <c r="D258" s="193">
        <f t="shared" si="122"/>
        <v>40</v>
      </c>
      <c r="E258" s="155">
        <v>40</v>
      </c>
      <c r="F258" s="156">
        <v>0</v>
      </c>
      <c r="G258" s="155"/>
      <c r="H258" s="155"/>
      <c r="I258" s="193">
        <f t="shared" si="124"/>
        <v>0</v>
      </c>
      <c r="J258" s="155"/>
      <c r="K258" s="156"/>
      <c r="L258" s="156"/>
      <c r="M258" s="269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customHeight="1">
      <c r="A259" s="16" t="s">
        <v>327</v>
      </c>
      <c r="B259" s="234" t="s">
        <v>328</v>
      </c>
      <c r="C259" s="153"/>
      <c r="D259" s="193">
        <f t="shared" ref="D259:P259" si="154">D260</f>
        <v>520</v>
      </c>
      <c r="E259" s="158">
        <f t="shared" si="154"/>
        <v>520</v>
      </c>
      <c r="F259" s="158">
        <f t="shared" si="154"/>
        <v>0</v>
      </c>
      <c r="G259" s="158">
        <f t="shared" si="154"/>
        <v>0</v>
      </c>
      <c r="H259" s="158" t="e">
        <f t="shared" si="154"/>
        <v>#REF!</v>
      </c>
      <c r="I259" s="193">
        <f t="shared" si="154"/>
        <v>0</v>
      </c>
      <c r="J259" s="158">
        <f t="shared" si="154"/>
        <v>0</v>
      </c>
      <c r="K259" s="158">
        <f t="shared" si="154"/>
        <v>0</v>
      </c>
      <c r="L259" s="158">
        <f t="shared" si="154"/>
        <v>0</v>
      </c>
      <c r="M259" s="193">
        <f t="shared" si="154"/>
        <v>0</v>
      </c>
      <c r="N259" s="158">
        <f t="shared" si="154"/>
        <v>0</v>
      </c>
      <c r="O259" s="158">
        <f t="shared" si="154"/>
        <v>0</v>
      </c>
      <c r="P259" s="158">
        <f t="shared" si="154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customHeight="1">
      <c r="A260" s="16" t="s">
        <v>35</v>
      </c>
      <c r="B260" s="234" t="s">
        <v>328</v>
      </c>
      <c r="C260" s="153" t="s">
        <v>36</v>
      </c>
      <c r="D260" s="193">
        <f>E260+F260+G260</f>
        <v>520</v>
      </c>
      <c r="E260" s="158">
        <v>520</v>
      </c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5">D262</f>
        <v>0</v>
      </c>
      <c r="E261" s="158">
        <f t="shared" si="155"/>
        <v>0</v>
      </c>
      <c r="F261" s="158">
        <f t="shared" si="155"/>
        <v>0</v>
      </c>
      <c r="G261" s="158">
        <f t="shared" si="155"/>
        <v>0</v>
      </c>
      <c r="H261" s="158" t="e">
        <f t="shared" si="155"/>
        <v>#REF!</v>
      </c>
      <c r="I261" s="193">
        <f t="shared" si="155"/>
        <v>2946.6</v>
      </c>
      <c r="J261" s="158">
        <f t="shared" si="155"/>
        <v>2946.6</v>
      </c>
      <c r="K261" s="158">
        <f t="shared" si="155"/>
        <v>0</v>
      </c>
      <c r="L261" s="158">
        <f t="shared" si="155"/>
        <v>0</v>
      </c>
      <c r="M261" s="193">
        <f t="shared" si="155"/>
        <v>6104.7</v>
      </c>
      <c r="N261" s="158">
        <f t="shared" si="155"/>
        <v>6104.7</v>
      </c>
      <c r="O261" s="158">
        <f t="shared" si="155"/>
        <v>0</v>
      </c>
      <c r="P261" s="158">
        <f t="shared" si="155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/>
      <c r="F262" s="155"/>
      <c r="G262" s="155"/>
      <c r="H262" s="155" t="e">
        <f>#REF!</f>
        <v>#REF!</v>
      </c>
      <c r="I262" s="190">
        <f>J262+K262+L262</f>
        <v>2946.6</v>
      </c>
      <c r="J262" s="155">
        <v>2946.6</v>
      </c>
      <c r="K262" s="155"/>
      <c r="L262" s="155"/>
      <c r="M262" s="190">
        <f>N262+O262+P262</f>
        <v>6104.7</v>
      </c>
      <c r="N262" s="155">
        <v>6104.7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E263+F263+G263</f>
        <v>264493.90000000002</v>
      </c>
      <c r="E263" s="179">
        <f t="shared" ref="E263:P263" si="156">E264+E303+E322+E418+E429+E474+E477+E482+E485+E489+E492+E507+E512</f>
        <v>105938.60000000002</v>
      </c>
      <c r="F263" s="179">
        <f t="shared" si="156"/>
        <v>124562.6</v>
      </c>
      <c r="G263" s="179">
        <f t="shared" si="156"/>
        <v>33992.700000000004</v>
      </c>
      <c r="H263" s="179" t="e">
        <f t="shared" si="156"/>
        <v>#REF!</v>
      </c>
      <c r="I263" s="187">
        <f>I264+I303+I322+I418+I429+I474+I477+I482+I485+I489+I492+I507+I512</f>
        <v>453</v>
      </c>
      <c r="J263" s="179">
        <f t="shared" si="156"/>
        <v>453</v>
      </c>
      <c r="K263" s="179">
        <f t="shared" si="156"/>
        <v>0</v>
      </c>
      <c r="L263" s="179">
        <f t="shared" si="156"/>
        <v>0</v>
      </c>
      <c r="M263" s="187">
        <f t="shared" si="156"/>
        <v>226</v>
      </c>
      <c r="N263" s="179">
        <f t="shared" si="156"/>
        <v>226</v>
      </c>
      <c r="O263" s="179">
        <f t="shared" si="156"/>
        <v>0</v>
      </c>
      <c r="P263" s="179">
        <f t="shared" si="156"/>
        <v>0</v>
      </c>
    </row>
    <row r="264" spans="1:50" s="7" customFormat="1" ht="48" customHeight="1">
      <c r="A264" s="50" t="s">
        <v>326</v>
      </c>
      <c r="B264" s="235" t="s">
        <v>201</v>
      </c>
      <c r="C264" s="51"/>
      <c r="D264" s="187">
        <f t="shared" ref="D264:P264" si="157">D265+D272+D277+D298</f>
        <v>20812.900000000001</v>
      </c>
      <c r="E264" s="154">
        <f t="shared" si="157"/>
        <v>3468.9</v>
      </c>
      <c r="F264" s="154">
        <f t="shared" si="157"/>
        <v>1561</v>
      </c>
      <c r="G264" s="154">
        <f t="shared" si="157"/>
        <v>15783</v>
      </c>
      <c r="H264" s="154" t="e">
        <f t="shared" si="157"/>
        <v>#REF!</v>
      </c>
      <c r="I264" s="187">
        <f t="shared" si="157"/>
        <v>0</v>
      </c>
      <c r="J264" s="154">
        <f t="shared" si="157"/>
        <v>0</v>
      </c>
      <c r="K264" s="154">
        <f t="shared" si="157"/>
        <v>0</v>
      </c>
      <c r="L264" s="154">
        <f t="shared" si="157"/>
        <v>0</v>
      </c>
      <c r="M264" s="187">
        <f t="shared" si="157"/>
        <v>0</v>
      </c>
      <c r="N264" s="154">
        <f t="shared" si="157"/>
        <v>0</v>
      </c>
      <c r="O264" s="154">
        <f t="shared" si="157"/>
        <v>0</v>
      </c>
      <c r="P264" s="154">
        <f t="shared" si="157"/>
        <v>0</v>
      </c>
    </row>
    <row r="265" spans="1:50" s="8" customFormat="1" ht="60" hidden="1" customHeight="1">
      <c r="A265" s="16" t="s">
        <v>202</v>
      </c>
      <c r="B265" s="232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187">
        <f t="shared" ref="I265:P266" si="158">I266</f>
        <v>0</v>
      </c>
      <c r="J265" s="154">
        <f t="shared" si="158"/>
        <v>0</v>
      </c>
      <c r="K265" s="154">
        <f t="shared" si="158"/>
        <v>0</v>
      </c>
      <c r="L265" s="154">
        <f t="shared" si="158"/>
        <v>0</v>
      </c>
      <c r="M265" s="187">
        <f t="shared" si="158"/>
        <v>0</v>
      </c>
      <c r="N265" s="154">
        <f t="shared" si="158"/>
        <v>0</v>
      </c>
      <c r="O265" s="154">
        <f t="shared" si="158"/>
        <v>0</v>
      </c>
      <c r="P265" s="154">
        <f t="shared" si="158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16" t="s">
        <v>479</v>
      </c>
      <c r="B266" s="232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59">F267</f>
        <v>0</v>
      </c>
      <c r="G266" s="154">
        <f t="shared" si="159"/>
        <v>0</v>
      </c>
      <c r="H266" s="154" t="e">
        <f t="shared" si="159"/>
        <v>#REF!</v>
      </c>
      <c r="I266" s="187">
        <f t="shared" si="158"/>
        <v>0</v>
      </c>
      <c r="J266" s="154">
        <f t="shared" si="158"/>
        <v>0</v>
      </c>
      <c r="K266" s="154">
        <f t="shared" si="158"/>
        <v>0</v>
      </c>
      <c r="L266" s="154">
        <f t="shared" si="158"/>
        <v>0</v>
      </c>
      <c r="M266" s="187">
        <f t="shared" si="158"/>
        <v>0</v>
      </c>
      <c r="N266" s="154">
        <f t="shared" si="158"/>
        <v>0</v>
      </c>
      <c r="O266" s="154">
        <f t="shared" si="158"/>
        <v>0</v>
      </c>
      <c r="P266" s="154">
        <f t="shared" si="158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13" t="s">
        <v>469</v>
      </c>
      <c r="B267" s="89" t="s">
        <v>470</v>
      </c>
      <c r="C267" s="153"/>
      <c r="D267" s="187">
        <f>D268</f>
        <v>0</v>
      </c>
      <c r="E267" s="154">
        <f t="shared" ref="E267:P270" si="160">E268</f>
        <v>0</v>
      </c>
      <c r="F267" s="154">
        <f t="shared" si="160"/>
        <v>0</v>
      </c>
      <c r="G267" s="154">
        <f t="shared" si="160"/>
        <v>0</v>
      </c>
      <c r="H267" s="154" t="e">
        <f t="shared" si="160"/>
        <v>#REF!</v>
      </c>
      <c r="I267" s="187">
        <f t="shared" si="160"/>
        <v>0</v>
      </c>
      <c r="J267" s="154">
        <f t="shared" si="160"/>
        <v>0</v>
      </c>
      <c r="K267" s="154">
        <f t="shared" si="160"/>
        <v>0</v>
      </c>
      <c r="L267" s="154">
        <f t="shared" si="160"/>
        <v>0</v>
      </c>
      <c r="M267" s="187">
        <f t="shared" si="160"/>
        <v>0</v>
      </c>
      <c r="N267" s="154">
        <f t="shared" si="160"/>
        <v>0</v>
      </c>
      <c r="O267" s="154">
        <f t="shared" si="160"/>
        <v>0</v>
      </c>
      <c r="P267" s="154">
        <f t="shared" si="160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14" t="s">
        <v>63</v>
      </c>
      <c r="B268" s="89" t="s">
        <v>470</v>
      </c>
      <c r="C268" s="153" t="s">
        <v>64</v>
      </c>
      <c r="D268" s="187">
        <f>D269</f>
        <v>0</v>
      </c>
      <c r="E268" s="154">
        <f t="shared" si="160"/>
        <v>0</v>
      </c>
      <c r="F268" s="154">
        <f t="shared" si="160"/>
        <v>0</v>
      </c>
      <c r="G268" s="154">
        <f t="shared" si="160"/>
        <v>0</v>
      </c>
      <c r="H268" s="154" t="e">
        <f t="shared" si="160"/>
        <v>#REF!</v>
      </c>
      <c r="I268" s="187">
        <f t="shared" si="160"/>
        <v>0</v>
      </c>
      <c r="J268" s="154">
        <f t="shared" si="160"/>
        <v>0</v>
      </c>
      <c r="K268" s="154">
        <f t="shared" si="160"/>
        <v>0</v>
      </c>
      <c r="L268" s="154">
        <f t="shared" si="160"/>
        <v>0</v>
      </c>
      <c r="M268" s="187">
        <f t="shared" si="160"/>
        <v>0</v>
      </c>
      <c r="N268" s="154">
        <f t="shared" si="160"/>
        <v>0</v>
      </c>
      <c r="O268" s="154">
        <f t="shared" si="160"/>
        <v>0</v>
      </c>
      <c r="P268" s="154">
        <f t="shared" si="160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16" t="s">
        <v>73</v>
      </c>
      <c r="B269" s="89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60"/>
        <v>0</v>
      </c>
      <c r="G269" s="158">
        <f t="shared" si="160"/>
        <v>0</v>
      </c>
      <c r="H269" s="158" t="e">
        <f t="shared" si="160"/>
        <v>#REF!</v>
      </c>
      <c r="I269" s="193">
        <f t="shared" si="160"/>
        <v>0</v>
      </c>
      <c r="J269" s="158">
        <f t="shared" si="160"/>
        <v>0</v>
      </c>
      <c r="K269" s="158">
        <f t="shared" si="160"/>
        <v>0</v>
      </c>
      <c r="L269" s="158">
        <f t="shared" si="160"/>
        <v>0</v>
      </c>
      <c r="M269" s="193">
        <f t="shared" si="160"/>
        <v>0</v>
      </c>
      <c r="N269" s="158">
        <f t="shared" si="160"/>
        <v>0</v>
      </c>
      <c r="O269" s="158">
        <f t="shared" si="160"/>
        <v>0</v>
      </c>
      <c r="P269" s="158">
        <f t="shared" si="160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58" t="s">
        <v>104</v>
      </c>
      <c r="B270" s="89" t="s">
        <v>470</v>
      </c>
      <c r="C270" s="153" t="s">
        <v>64</v>
      </c>
      <c r="D270" s="187">
        <f t="shared" ref="D270" si="161">D271</f>
        <v>0</v>
      </c>
      <c r="E270" s="158">
        <f>E271</f>
        <v>0</v>
      </c>
      <c r="F270" s="158">
        <f t="shared" si="160"/>
        <v>0</v>
      </c>
      <c r="G270" s="158">
        <f t="shared" si="160"/>
        <v>0</v>
      </c>
      <c r="H270" s="158" t="e">
        <f t="shared" si="160"/>
        <v>#REF!</v>
      </c>
      <c r="I270" s="193">
        <f t="shared" si="160"/>
        <v>0</v>
      </c>
      <c r="J270" s="158">
        <f t="shared" si="160"/>
        <v>0</v>
      </c>
      <c r="K270" s="158">
        <f t="shared" si="160"/>
        <v>0</v>
      </c>
      <c r="L270" s="158">
        <f t="shared" si="160"/>
        <v>0</v>
      </c>
      <c r="M270" s="193">
        <f t="shared" si="160"/>
        <v>0</v>
      </c>
      <c r="N270" s="158">
        <f t="shared" si="160"/>
        <v>0</v>
      </c>
      <c r="O270" s="158">
        <f t="shared" si="160"/>
        <v>0</v>
      </c>
      <c r="P270" s="158">
        <f t="shared" si="160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58" t="s">
        <v>63</v>
      </c>
      <c r="B271" s="89" t="s">
        <v>470</v>
      </c>
      <c r="C271" s="153" t="s">
        <v>64</v>
      </c>
      <c r="D271" s="187">
        <f t="shared" si="122"/>
        <v>0</v>
      </c>
      <c r="E271" s="156"/>
      <c r="F271" s="156"/>
      <c r="G271" s="156"/>
      <c r="H271" s="156" t="e">
        <f>#REF!</f>
        <v>#REF!</v>
      </c>
      <c r="I271" s="190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30.75" customHeight="1">
      <c r="A272" s="56" t="s">
        <v>207</v>
      </c>
      <c r="B272" s="89" t="s">
        <v>297</v>
      </c>
      <c r="C272" s="153"/>
      <c r="D272" s="187">
        <f>D278</f>
        <v>20812.900000000001</v>
      </c>
      <c r="E272" s="154">
        <f t="shared" ref="E272:P272" si="162">E278</f>
        <v>3468.9</v>
      </c>
      <c r="F272" s="154">
        <f t="shared" si="162"/>
        <v>1561</v>
      </c>
      <c r="G272" s="154">
        <f t="shared" si="162"/>
        <v>15783</v>
      </c>
      <c r="H272" s="154">
        <f t="shared" si="162"/>
        <v>0</v>
      </c>
      <c r="I272" s="187">
        <f t="shared" si="162"/>
        <v>0</v>
      </c>
      <c r="J272" s="154">
        <f t="shared" si="162"/>
        <v>0</v>
      </c>
      <c r="K272" s="154">
        <f t="shared" si="162"/>
        <v>0</v>
      </c>
      <c r="L272" s="154">
        <f t="shared" si="162"/>
        <v>0</v>
      </c>
      <c r="M272" s="187">
        <f t="shared" si="162"/>
        <v>0</v>
      </c>
      <c r="N272" s="154">
        <f t="shared" si="162"/>
        <v>0</v>
      </c>
      <c r="O272" s="154">
        <f>O278</f>
        <v>0</v>
      </c>
      <c r="P272" s="154">
        <f t="shared" si="162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56" t="s">
        <v>208</v>
      </c>
      <c r="B273" s="89" t="s">
        <v>209</v>
      </c>
      <c r="C273" s="153"/>
      <c r="D273" s="187">
        <f t="shared" ref="D273:P275" si="163">D274</f>
        <v>0</v>
      </c>
      <c r="E273" s="154">
        <f t="shared" si="163"/>
        <v>0</v>
      </c>
      <c r="F273" s="154">
        <f t="shared" si="163"/>
        <v>0</v>
      </c>
      <c r="G273" s="154">
        <f t="shared" si="163"/>
        <v>0</v>
      </c>
      <c r="H273" s="154"/>
      <c r="I273" s="187">
        <f t="shared" si="163"/>
        <v>0</v>
      </c>
      <c r="J273" s="154">
        <f t="shared" si="163"/>
        <v>0</v>
      </c>
      <c r="K273" s="154">
        <f t="shared" si="163"/>
        <v>0</v>
      </c>
      <c r="L273" s="154">
        <f t="shared" si="163"/>
        <v>0</v>
      </c>
      <c r="M273" s="187">
        <f t="shared" si="163"/>
        <v>0</v>
      </c>
      <c r="N273" s="154">
        <f t="shared" si="163"/>
        <v>0</v>
      </c>
      <c r="O273" s="154">
        <f t="shared" si="163"/>
        <v>0</v>
      </c>
      <c r="P273" s="154">
        <f t="shared" si="163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56" t="s">
        <v>104</v>
      </c>
      <c r="B274" s="89" t="s">
        <v>210</v>
      </c>
      <c r="C274" s="153"/>
      <c r="D274" s="187">
        <f t="shared" si="163"/>
        <v>0</v>
      </c>
      <c r="E274" s="156">
        <f t="shared" si="163"/>
        <v>0</v>
      </c>
      <c r="F274" s="156">
        <f t="shared" si="163"/>
        <v>0</v>
      </c>
      <c r="G274" s="156">
        <f t="shared" si="163"/>
        <v>0</v>
      </c>
      <c r="H274" s="156"/>
      <c r="I274" s="192">
        <f t="shared" si="163"/>
        <v>0</v>
      </c>
      <c r="J274" s="156">
        <f t="shared" si="163"/>
        <v>0</v>
      </c>
      <c r="K274" s="156">
        <f t="shared" si="163"/>
        <v>0</v>
      </c>
      <c r="L274" s="156">
        <f t="shared" si="163"/>
        <v>0</v>
      </c>
      <c r="M274" s="192">
        <f t="shared" si="163"/>
        <v>0</v>
      </c>
      <c r="N274" s="156">
        <f t="shared" si="163"/>
        <v>0</v>
      </c>
      <c r="O274" s="156">
        <f t="shared" si="163"/>
        <v>0</v>
      </c>
      <c r="P274" s="156">
        <f t="shared" si="163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57" t="s">
        <v>51</v>
      </c>
      <c r="B275" s="89"/>
      <c r="C275" s="153" t="s">
        <v>52</v>
      </c>
      <c r="D275" s="187">
        <f t="shared" si="163"/>
        <v>0</v>
      </c>
      <c r="E275" s="156">
        <f t="shared" si="163"/>
        <v>0</v>
      </c>
      <c r="F275" s="156">
        <f t="shared" si="163"/>
        <v>0</v>
      </c>
      <c r="G275" s="156">
        <f t="shared" si="163"/>
        <v>0</v>
      </c>
      <c r="H275" s="156"/>
      <c r="I275" s="192">
        <f t="shared" si="163"/>
        <v>0</v>
      </c>
      <c r="J275" s="156">
        <f t="shared" si="163"/>
        <v>0</v>
      </c>
      <c r="K275" s="156">
        <f t="shared" si="163"/>
        <v>0</v>
      </c>
      <c r="L275" s="156">
        <f t="shared" si="163"/>
        <v>0</v>
      </c>
      <c r="M275" s="192">
        <f t="shared" si="163"/>
        <v>0</v>
      </c>
      <c r="N275" s="156">
        <f t="shared" si="163"/>
        <v>0</v>
      </c>
      <c r="O275" s="156">
        <f t="shared" si="163"/>
        <v>0</v>
      </c>
      <c r="P275" s="156">
        <f t="shared" si="163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46" t="s">
        <v>153</v>
      </c>
      <c r="B276" s="89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193">
        <f>J276+K276+L276</f>
        <v>0</v>
      </c>
      <c r="J276" s="155"/>
      <c r="K276" s="156"/>
      <c r="L276" s="156"/>
      <c r="M276" s="269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38.25" hidden="1">
      <c r="A277" s="73" t="s">
        <v>294</v>
      </c>
      <c r="B277" s="89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4">F285+F291</f>
        <v>0</v>
      </c>
      <c r="G277" s="158">
        <f t="shared" si="164"/>
        <v>0</v>
      </c>
      <c r="H277" s="158">
        <f t="shared" si="164"/>
        <v>0</v>
      </c>
      <c r="I277" s="187">
        <f t="shared" si="164"/>
        <v>0</v>
      </c>
      <c r="J277" s="158">
        <f t="shared" si="164"/>
        <v>0</v>
      </c>
      <c r="K277" s="158">
        <f t="shared" si="164"/>
        <v>0</v>
      </c>
      <c r="L277" s="158">
        <f t="shared" si="164"/>
        <v>0</v>
      </c>
      <c r="M277" s="187">
        <f t="shared" si="164"/>
        <v>0</v>
      </c>
      <c r="N277" s="158">
        <f t="shared" si="164"/>
        <v>0</v>
      </c>
      <c r="O277" s="158">
        <f t="shared" si="164"/>
        <v>0</v>
      </c>
      <c r="P277" s="158">
        <f t="shared" si="164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customHeight="1">
      <c r="A278" s="214" t="s">
        <v>529</v>
      </c>
      <c r="B278" s="236" t="s">
        <v>298</v>
      </c>
      <c r="C278" s="153"/>
      <c r="D278" s="187">
        <f>D279+D281+D283</f>
        <v>20812.900000000001</v>
      </c>
      <c r="E278" s="154">
        <f t="shared" ref="E278:P278" si="165">E279+E281+E283</f>
        <v>3468.9</v>
      </c>
      <c r="F278" s="154">
        <f t="shared" si="165"/>
        <v>1561</v>
      </c>
      <c r="G278" s="154">
        <f t="shared" si="165"/>
        <v>15783</v>
      </c>
      <c r="H278" s="154">
        <f t="shared" si="165"/>
        <v>0</v>
      </c>
      <c r="I278" s="187">
        <f t="shared" si="165"/>
        <v>0</v>
      </c>
      <c r="J278" s="154">
        <f t="shared" si="165"/>
        <v>0</v>
      </c>
      <c r="K278" s="154">
        <f t="shared" si="165"/>
        <v>0</v>
      </c>
      <c r="L278" s="154">
        <f t="shared" si="165"/>
        <v>0</v>
      </c>
      <c r="M278" s="187">
        <f t="shared" si="165"/>
        <v>0</v>
      </c>
      <c r="N278" s="154">
        <f t="shared" si="165"/>
        <v>0</v>
      </c>
      <c r="O278" s="154">
        <f t="shared" si="165"/>
        <v>0</v>
      </c>
      <c r="P278" s="154">
        <f t="shared" si="165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>
      <c r="A279" s="214" t="s">
        <v>530</v>
      </c>
      <c r="B279" s="236" t="s">
        <v>531</v>
      </c>
      <c r="C279" s="153"/>
      <c r="D279" s="187">
        <f>D280</f>
        <v>3468.9</v>
      </c>
      <c r="E279" s="154">
        <f t="shared" ref="E279:P279" si="166">E280</f>
        <v>3468.9</v>
      </c>
      <c r="F279" s="154">
        <f t="shared" si="166"/>
        <v>0</v>
      </c>
      <c r="G279" s="154">
        <f t="shared" si="166"/>
        <v>0</v>
      </c>
      <c r="H279" s="154">
        <f t="shared" si="166"/>
        <v>0</v>
      </c>
      <c r="I279" s="187">
        <f t="shared" si="166"/>
        <v>0</v>
      </c>
      <c r="J279" s="154">
        <f t="shared" si="166"/>
        <v>0</v>
      </c>
      <c r="K279" s="154">
        <f t="shared" si="166"/>
        <v>0</v>
      </c>
      <c r="L279" s="154">
        <f t="shared" si="166"/>
        <v>0</v>
      </c>
      <c r="M279" s="187">
        <f t="shared" si="166"/>
        <v>0</v>
      </c>
      <c r="N279" s="154">
        <f t="shared" si="166"/>
        <v>0</v>
      </c>
      <c r="O279" s="154">
        <f t="shared" si="166"/>
        <v>0</v>
      </c>
      <c r="P279" s="154">
        <f t="shared" si="166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36" t="s">
        <v>531</v>
      </c>
      <c r="C280" s="153" t="s">
        <v>52</v>
      </c>
      <c r="D280" s="187">
        <f>E280+F280+G280</f>
        <v>3468.9</v>
      </c>
      <c r="E280" s="158">
        <v>3468.9</v>
      </c>
      <c r="F280" s="158"/>
      <c r="G280" s="158"/>
      <c r="H280" s="158"/>
      <c r="I280" s="187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customHeight="1">
      <c r="A281" s="214" t="s">
        <v>532</v>
      </c>
      <c r="B281" s="236" t="s">
        <v>534</v>
      </c>
      <c r="C281" s="153"/>
      <c r="D281" s="187">
        <f>D282</f>
        <v>1561</v>
      </c>
      <c r="E281" s="154">
        <f t="shared" ref="E281:P281" si="167">E282</f>
        <v>0</v>
      </c>
      <c r="F281" s="154">
        <f t="shared" si="167"/>
        <v>1561</v>
      </c>
      <c r="G281" s="154">
        <f t="shared" si="167"/>
        <v>0</v>
      </c>
      <c r="H281" s="154">
        <f t="shared" si="167"/>
        <v>0</v>
      </c>
      <c r="I281" s="187">
        <f t="shared" si="167"/>
        <v>0</v>
      </c>
      <c r="J281" s="154">
        <f t="shared" si="167"/>
        <v>0</v>
      </c>
      <c r="K281" s="154">
        <f t="shared" si="167"/>
        <v>0</v>
      </c>
      <c r="L281" s="154">
        <f t="shared" si="167"/>
        <v>0</v>
      </c>
      <c r="M281" s="187">
        <f t="shared" si="167"/>
        <v>0</v>
      </c>
      <c r="N281" s="154">
        <f t="shared" si="167"/>
        <v>0</v>
      </c>
      <c r="O281" s="154">
        <f t="shared" si="167"/>
        <v>0</v>
      </c>
      <c r="P281" s="154">
        <f t="shared" si="167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534</v>
      </c>
      <c r="C282" s="153" t="s">
        <v>52</v>
      </c>
      <c r="D282" s="187">
        <f>E282+F282+G282</f>
        <v>1561</v>
      </c>
      <c r="E282" s="158"/>
      <c r="F282" s="158">
        <v>1561</v>
      </c>
      <c r="G282" s="158"/>
      <c r="H282" s="158"/>
      <c r="I282" s="187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>
      <c r="A283" s="214" t="s">
        <v>533</v>
      </c>
      <c r="B283" s="227" t="s">
        <v>535</v>
      </c>
      <c r="C283" s="153"/>
      <c r="D283" s="187">
        <f>D284</f>
        <v>15783</v>
      </c>
      <c r="E283" s="154">
        <f t="shared" ref="E283:P283" si="168">E284</f>
        <v>0</v>
      </c>
      <c r="F283" s="154">
        <f t="shared" si="168"/>
        <v>0</v>
      </c>
      <c r="G283" s="154">
        <f t="shared" si="168"/>
        <v>15783</v>
      </c>
      <c r="H283" s="154">
        <f t="shared" si="168"/>
        <v>0</v>
      </c>
      <c r="I283" s="187">
        <f t="shared" si="168"/>
        <v>0</v>
      </c>
      <c r="J283" s="154">
        <f t="shared" si="168"/>
        <v>0</v>
      </c>
      <c r="K283" s="154">
        <f t="shared" si="168"/>
        <v>0</v>
      </c>
      <c r="L283" s="154">
        <f t="shared" si="168"/>
        <v>0</v>
      </c>
      <c r="M283" s="187">
        <f t="shared" si="168"/>
        <v>0</v>
      </c>
      <c r="N283" s="154">
        <f t="shared" si="168"/>
        <v>0</v>
      </c>
      <c r="O283" s="154">
        <f t="shared" si="168"/>
        <v>0</v>
      </c>
      <c r="P283" s="154">
        <f t="shared" si="168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>
      <c r="A284" s="144" t="s">
        <v>77</v>
      </c>
      <c r="B284" s="227" t="s">
        <v>535</v>
      </c>
      <c r="C284" s="153" t="s">
        <v>52</v>
      </c>
      <c r="D284" s="187">
        <f>E284+F284+G284</f>
        <v>15783</v>
      </c>
      <c r="E284" s="158"/>
      <c r="F284" s="158"/>
      <c r="G284" s="158">
        <v>15783</v>
      </c>
      <c r="H284" s="158"/>
      <c r="I284" s="187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58" t="s">
        <v>295</v>
      </c>
      <c r="B285" s="79" t="s">
        <v>298</v>
      </c>
      <c r="C285" s="153"/>
      <c r="D285" s="187">
        <f t="shared" ref="D285:P285" si="169">D286</f>
        <v>0</v>
      </c>
      <c r="E285" s="158">
        <f t="shared" si="169"/>
        <v>0</v>
      </c>
      <c r="F285" s="158">
        <f t="shared" si="169"/>
        <v>0</v>
      </c>
      <c r="G285" s="158">
        <f t="shared" si="169"/>
        <v>0</v>
      </c>
      <c r="H285" s="158">
        <f t="shared" si="169"/>
        <v>0</v>
      </c>
      <c r="I285" s="193">
        <f t="shared" si="169"/>
        <v>0</v>
      </c>
      <c r="J285" s="158">
        <f t="shared" si="169"/>
        <v>0</v>
      </c>
      <c r="K285" s="158">
        <f t="shared" si="169"/>
        <v>0</v>
      </c>
      <c r="L285" s="158">
        <f t="shared" si="169"/>
        <v>0</v>
      </c>
      <c r="M285" s="193">
        <f t="shared" si="169"/>
        <v>0</v>
      </c>
      <c r="N285" s="158">
        <f t="shared" si="169"/>
        <v>0</v>
      </c>
      <c r="O285" s="158">
        <f t="shared" si="169"/>
        <v>0</v>
      </c>
      <c r="P285" s="158">
        <f t="shared" si="169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58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193">
        <f t="shared" ref="I286:P286" si="170">I287+I289</f>
        <v>0</v>
      </c>
      <c r="J286" s="158">
        <f t="shared" si="170"/>
        <v>0</v>
      </c>
      <c r="K286" s="158">
        <f t="shared" si="170"/>
        <v>0</v>
      </c>
      <c r="L286" s="158">
        <f t="shared" si="170"/>
        <v>0</v>
      </c>
      <c r="M286" s="193">
        <f t="shared" si="170"/>
        <v>0</v>
      </c>
      <c r="N286" s="158">
        <f t="shared" si="170"/>
        <v>0</v>
      </c>
      <c r="O286" s="158">
        <f t="shared" si="170"/>
        <v>0</v>
      </c>
      <c r="P286" s="158">
        <f t="shared" si="170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122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187">
        <f t="shared" ref="I287:P287" si="171">I288</f>
        <v>0</v>
      </c>
      <c r="J287" s="158">
        <f t="shared" si="171"/>
        <v>0</v>
      </c>
      <c r="K287" s="158">
        <f t="shared" si="171"/>
        <v>0</v>
      </c>
      <c r="L287" s="158">
        <f t="shared" si="171"/>
        <v>0</v>
      </c>
      <c r="M287" s="187">
        <f t="shared" si="171"/>
        <v>0</v>
      </c>
      <c r="N287" s="158">
        <f t="shared" si="171"/>
        <v>0</v>
      </c>
      <c r="O287" s="158">
        <f t="shared" si="171"/>
        <v>0</v>
      </c>
      <c r="P287" s="158">
        <f t="shared" si="171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187">
        <f>J288+K288+L288</f>
        <v>0</v>
      </c>
      <c r="J288" s="156"/>
      <c r="K288" s="156"/>
      <c r="L288" s="156"/>
      <c r="M288" s="268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81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2">E290</f>
        <v>0</v>
      </c>
      <c r="F289" s="158">
        <f t="shared" si="172"/>
        <v>0</v>
      </c>
      <c r="G289" s="158">
        <f t="shared" si="172"/>
        <v>0</v>
      </c>
      <c r="H289" s="158">
        <f t="shared" si="172"/>
        <v>0</v>
      </c>
      <c r="I289" s="193">
        <f t="shared" si="172"/>
        <v>0</v>
      </c>
      <c r="J289" s="158">
        <f t="shared" si="172"/>
        <v>0</v>
      </c>
      <c r="K289" s="158">
        <f t="shared" si="172"/>
        <v>0</v>
      </c>
      <c r="L289" s="158">
        <f t="shared" si="172"/>
        <v>0</v>
      </c>
      <c r="M289" s="193">
        <f t="shared" si="172"/>
        <v>0</v>
      </c>
      <c r="N289" s="158">
        <f t="shared" si="172"/>
        <v>0</v>
      </c>
      <c r="O289" s="158">
        <f t="shared" si="172"/>
        <v>0</v>
      </c>
      <c r="P289" s="158">
        <f t="shared" si="172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80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187"/>
      <c r="J290" s="156"/>
      <c r="K290" s="156"/>
      <c r="L290" s="156"/>
      <c r="M290" s="268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73" t="s">
        <v>300</v>
      </c>
      <c r="B291" s="60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3">F292+F295</f>
        <v>0</v>
      </c>
      <c r="G291" s="158">
        <f t="shared" si="173"/>
        <v>0</v>
      </c>
      <c r="H291" s="158">
        <f t="shared" si="173"/>
        <v>0</v>
      </c>
      <c r="I291" s="193">
        <f t="shared" si="173"/>
        <v>0</v>
      </c>
      <c r="J291" s="158">
        <f t="shared" si="173"/>
        <v>0</v>
      </c>
      <c r="K291" s="158">
        <f t="shared" si="173"/>
        <v>0</v>
      </c>
      <c r="L291" s="158">
        <f t="shared" si="173"/>
        <v>0</v>
      </c>
      <c r="M291" s="193">
        <f t="shared" si="173"/>
        <v>0</v>
      </c>
      <c r="N291" s="158">
        <f t="shared" si="173"/>
        <v>0</v>
      </c>
      <c r="O291" s="158">
        <f t="shared" si="173"/>
        <v>0</v>
      </c>
      <c r="P291" s="158">
        <f t="shared" si="173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73" t="s">
        <v>104</v>
      </c>
      <c r="B292" s="60" t="s">
        <v>302</v>
      </c>
      <c r="C292" s="153"/>
      <c r="D292" s="187">
        <f t="shared" ref="D292:I293" si="174">D293</f>
        <v>0</v>
      </c>
      <c r="E292" s="158">
        <f>E293</f>
        <v>0</v>
      </c>
      <c r="F292" s="158">
        <f t="shared" ref="F292:P293" si="175">F293</f>
        <v>0</v>
      </c>
      <c r="G292" s="158">
        <f t="shared" si="175"/>
        <v>0</v>
      </c>
      <c r="H292" s="158">
        <f t="shared" si="175"/>
        <v>0</v>
      </c>
      <c r="I292" s="193">
        <f t="shared" si="175"/>
        <v>0</v>
      </c>
      <c r="J292" s="158">
        <f t="shared" si="175"/>
        <v>0</v>
      </c>
      <c r="K292" s="158">
        <f t="shared" si="175"/>
        <v>0</v>
      </c>
      <c r="L292" s="158">
        <f t="shared" si="175"/>
        <v>0</v>
      </c>
      <c r="M292" s="193">
        <f t="shared" si="175"/>
        <v>0</v>
      </c>
      <c r="N292" s="158">
        <f t="shared" si="175"/>
        <v>0</v>
      </c>
      <c r="O292" s="158">
        <f t="shared" si="175"/>
        <v>0</v>
      </c>
      <c r="P292" s="158">
        <f t="shared" si="175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122" t="s">
        <v>42</v>
      </c>
      <c r="B293" s="60" t="s">
        <v>302</v>
      </c>
      <c r="C293" s="153" t="s">
        <v>16</v>
      </c>
      <c r="D293" s="187">
        <f t="shared" si="174"/>
        <v>0</v>
      </c>
      <c r="E293" s="158">
        <f t="shared" si="174"/>
        <v>0</v>
      </c>
      <c r="F293" s="158">
        <f t="shared" si="174"/>
        <v>0</v>
      </c>
      <c r="G293" s="158">
        <f t="shared" si="174"/>
        <v>0</v>
      </c>
      <c r="H293" s="158">
        <f t="shared" si="174"/>
        <v>0</v>
      </c>
      <c r="I293" s="193">
        <f t="shared" si="174"/>
        <v>0</v>
      </c>
      <c r="J293" s="158">
        <f t="shared" si="175"/>
        <v>0</v>
      </c>
      <c r="K293" s="158">
        <f t="shared" si="175"/>
        <v>0</v>
      </c>
      <c r="L293" s="158">
        <f t="shared" si="175"/>
        <v>0</v>
      </c>
      <c r="M293" s="193">
        <f t="shared" si="175"/>
        <v>0</v>
      </c>
      <c r="N293" s="158">
        <f t="shared" si="175"/>
        <v>0</v>
      </c>
      <c r="O293" s="158">
        <f t="shared" si="175"/>
        <v>0</v>
      </c>
      <c r="P293" s="158">
        <f t="shared" si="175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80" t="s">
        <v>49</v>
      </c>
      <c r="B294" s="60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187">
        <f>J294+K294+L294</f>
        <v>0</v>
      </c>
      <c r="J294" s="156"/>
      <c r="K294" s="156"/>
      <c r="L294" s="156"/>
      <c r="M294" s="268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58" t="s">
        <v>287</v>
      </c>
      <c r="B295" s="60" t="s">
        <v>303</v>
      </c>
      <c r="C295" s="153"/>
      <c r="D295" s="187">
        <f t="shared" ref="D295:P296" si="176">D296</f>
        <v>0</v>
      </c>
      <c r="E295" s="158">
        <f t="shared" si="176"/>
        <v>0</v>
      </c>
      <c r="F295" s="158">
        <f t="shared" si="176"/>
        <v>0</v>
      </c>
      <c r="G295" s="158">
        <f t="shared" si="176"/>
        <v>0</v>
      </c>
      <c r="H295" s="158">
        <f t="shared" si="176"/>
        <v>0</v>
      </c>
      <c r="I295" s="187">
        <f t="shared" si="176"/>
        <v>0</v>
      </c>
      <c r="J295" s="158">
        <f t="shared" si="176"/>
        <v>0</v>
      </c>
      <c r="K295" s="158">
        <f t="shared" si="176"/>
        <v>0</v>
      </c>
      <c r="L295" s="158">
        <f t="shared" si="176"/>
        <v>0</v>
      </c>
      <c r="M295" s="187">
        <f t="shared" si="176"/>
        <v>0</v>
      </c>
      <c r="N295" s="158">
        <f t="shared" si="176"/>
        <v>0</v>
      </c>
      <c r="O295" s="158">
        <f t="shared" si="176"/>
        <v>0</v>
      </c>
      <c r="P295" s="158">
        <f t="shared" si="176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122" t="s">
        <v>42</v>
      </c>
      <c r="B296" s="60" t="s">
        <v>303</v>
      </c>
      <c r="C296" s="153" t="s">
        <v>16</v>
      </c>
      <c r="D296" s="187">
        <f t="shared" si="176"/>
        <v>0</v>
      </c>
      <c r="E296" s="158">
        <f t="shared" si="176"/>
        <v>0</v>
      </c>
      <c r="F296" s="158">
        <f t="shared" si="176"/>
        <v>0</v>
      </c>
      <c r="G296" s="158">
        <f t="shared" si="176"/>
        <v>0</v>
      </c>
      <c r="H296" s="158">
        <f t="shared" si="176"/>
        <v>0</v>
      </c>
      <c r="I296" s="187">
        <f t="shared" si="176"/>
        <v>0</v>
      </c>
      <c r="J296" s="158">
        <f t="shared" si="176"/>
        <v>0</v>
      </c>
      <c r="K296" s="158">
        <f t="shared" si="176"/>
        <v>0</v>
      </c>
      <c r="L296" s="158">
        <f t="shared" si="176"/>
        <v>0</v>
      </c>
      <c r="M296" s="187">
        <f t="shared" si="176"/>
        <v>0</v>
      </c>
      <c r="N296" s="158">
        <f t="shared" si="176"/>
        <v>0</v>
      </c>
      <c r="O296" s="158">
        <f t="shared" si="176"/>
        <v>0</v>
      </c>
      <c r="P296" s="158">
        <f t="shared" si="176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80" t="s">
        <v>49</v>
      </c>
      <c r="B297" s="60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187">
        <f>J297+K297+L297</f>
        <v>0</v>
      </c>
      <c r="J297" s="156"/>
      <c r="K297" s="156"/>
      <c r="L297" s="156"/>
      <c r="M297" s="269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58" t="s">
        <v>374</v>
      </c>
      <c r="B298" s="60" t="s">
        <v>375</v>
      </c>
      <c r="C298" s="153"/>
      <c r="D298" s="187">
        <f>D299</f>
        <v>0</v>
      </c>
      <c r="E298" s="154">
        <f t="shared" ref="E298:P301" si="177">E299</f>
        <v>0</v>
      </c>
      <c r="F298" s="154">
        <f t="shared" si="177"/>
        <v>0</v>
      </c>
      <c r="G298" s="154">
        <f t="shared" si="177"/>
        <v>0</v>
      </c>
      <c r="H298" s="154">
        <f t="shared" si="177"/>
        <v>0</v>
      </c>
      <c r="I298" s="187">
        <f t="shared" si="177"/>
        <v>0</v>
      </c>
      <c r="J298" s="154">
        <f t="shared" si="177"/>
        <v>0</v>
      </c>
      <c r="K298" s="154">
        <f t="shared" si="177"/>
        <v>0</v>
      </c>
      <c r="L298" s="154">
        <f t="shared" si="177"/>
        <v>0</v>
      </c>
      <c r="M298" s="187">
        <f t="shared" si="177"/>
        <v>0</v>
      </c>
      <c r="N298" s="154">
        <f t="shared" si="177"/>
        <v>0</v>
      </c>
      <c r="O298" s="154">
        <f t="shared" si="177"/>
        <v>0</v>
      </c>
      <c r="P298" s="154">
        <f t="shared" si="177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376</v>
      </c>
      <c r="B299" s="60" t="s">
        <v>379</v>
      </c>
      <c r="C299" s="153"/>
      <c r="D299" s="187">
        <f>D300</f>
        <v>0</v>
      </c>
      <c r="E299" s="154">
        <f t="shared" si="177"/>
        <v>0</v>
      </c>
      <c r="F299" s="154">
        <f t="shared" si="177"/>
        <v>0</v>
      </c>
      <c r="G299" s="154">
        <f t="shared" si="177"/>
        <v>0</v>
      </c>
      <c r="H299" s="154">
        <f t="shared" si="177"/>
        <v>0</v>
      </c>
      <c r="I299" s="187">
        <f t="shared" si="177"/>
        <v>0</v>
      </c>
      <c r="J299" s="154">
        <f t="shared" si="177"/>
        <v>0</v>
      </c>
      <c r="K299" s="154">
        <f t="shared" si="177"/>
        <v>0</v>
      </c>
      <c r="L299" s="154">
        <f t="shared" si="177"/>
        <v>0</v>
      </c>
      <c r="M299" s="187">
        <f t="shared" si="177"/>
        <v>0</v>
      </c>
      <c r="N299" s="154">
        <f t="shared" si="177"/>
        <v>0</v>
      </c>
      <c r="O299" s="154">
        <f t="shared" si="177"/>
        <v>0</v>
      </c>
      <c r="P299" s="154">
        <f t="shared" si="177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58" t="s">
        <v>377</v>
      </c>
      <c r="B300" s="60" t="s">
        <v>380</v>
      </c>
      <c r="C300" s="153"/>
      <c r="D300" s="187">
        <f>D301</f>
        <v>0</v>
      </c>
      <c r="E300" s="154">
        <f t="shared" si="177"/>
        <v>0</v>
      </c>
      <c r="F300" s="154">
        <f t="shared" si="177"/>
        <v>0</v>
      </c>
      <c r="G300" s="154">
        <f t="shared" si="177"/>
        <v>0</v>
      </c>
      <c r="H300" s="154">
        <f t="shared" si="177"/>
        <v>0</v>
      </c>
      <c r="I300" s="187">
        <f t="shared" si="177"/>
        <v>0</v>
      </c>
      <c r="J300" s="154">
        <f t="shared" si="177"/>
        <v>0</v>
      </c>
      <c r="K300" s="154">
        <f t="shared" si="177"/>
        <v>0</v>
      </c>
      <c r="L300" s="154">
        <f t="shared" si="177"/>
        <v>0</v>
      </c>
      <c r="M300" s="187">
        <f t="shared" si="177"/>
        <v>0</v>
      </c>
      <c r="N300" s="154">
        <f t="shared" si="177"/>
        <v>0</v>
      </c>
      <c r="O300" s="154">
        <f t="shared" si="177"/>
        <v>0</v>
      </c>
      <c r="P300" s="154">
        <f t="shared" si="177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58" t="s">
        <v>22</v>
      </c>
      <c r="B301" s="60" t="s">
        <v>380</v>
      </c>
      <c r="C301" s="153" t="s">
        <v>16</v>
      </c>
      <c r="D301" s="187">
        <f>D302</f>
        <v>0</v>
      </c>
      <c r="E301" s="154">
        <f t="shared" si="177"/>
        <v>0</v>
      </c>
      <c r="F301" s="154">
        <f t="shared" si="177"/>
        <v>0</v>
      </c>
      <c r="G301" s="154">
        <f t="shared" si="177"/>
        <v>0</v>
      </c>
      <c r="H301" s="154">
        <f t="shared" si="177"/>
        <v>0</v>
      </c>
      <c r="I301" s="187">
        <f t="shared" si="177"/>
        <v>0</v>
      </c>
      <c r="J301" s="154">
        <f t="shared" si="177"/>
        <v>0</v>
      </c>
      <c r="K301" s="154">
        <f t="shared" si="177"/>
        <v>0</v>
      </c>
      <c r="L301" s="154">
        <f t="shared" si="177"/>
        <v>0</v>
      </c>
      <c r="M301" s="187">
        <f t="shared" si="177"/>
        <v>0</v>
      </c>
      <c r="N301" s="154">
        <f t="shared" si="177"/>
        <v>0</v>
      </c>
      <c r="O301" s="154">
        <f t="shared" si="177"/>
        <v>0</v>
      </c>
      <c r="P301" s="154">
        <f t="shared" si="177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58" t="s">
        <v>378</v>
      </c>
      <c r="B302" s="60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187">
        <f>J302+K302+L302</f>
        <v>0</v>
      </c>
      <c r="J302" s="156"/>
      <c r="K302" s="156"/>
      <c r="L302" s="156"/>
      <c r="M302" s="269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89.25" customHeight="1">
      <c r="A303" s="43" t="s">
        <v>211</v>
      </c>
      <c r="B303" s="156">
        <v>6100000000</v>
      </c>
      <c r="C303" s="36"/>
      <c r="D303" s="187">
        <f>D304+D308+D319+D315</f>
        <v>22813.8</v>
      </c>
      <c r="E303" s="154">
        <f>E304+E308+E319+E315</f>
        <v>16435</v>
      </c>
      <c r="F303" s="154">
        <f>F304+F308+F319+F315</f>
        <v>6378.8</v>
      </c>
      <c r="G303" s="154">
        <f>G304+G308+G319+G315</f>
        <v>0</v>
      </c>
      <c r="H303" s="154" t="e">
        <f>H304+H308+H319+H315</f>
        <v>#REF!</v>
      </c>
      <c r="I303" s="187">
        <f t="shared" ref="I303:P303" si="178">I304+I308+I319</f>
        <v>0</v>
      </c>
      <c r="J303" s="154">
        <f t="shared" si="178"/>
        <v>0</v>
      </c>
      <c r="K303" s="154">
        <f t="shared" si="178"/>
        <v>0</v>
      </c>
      <c r="L303" s="154">
        <f t="shared" si="178"/>
        <v>0</v>
      </c>
      <c r="M303" s="187">
        <f t="shared" si="178"/>
        <v>0</v>
      </c>
      <c r="N303" s="154">
        <f t="shared" si="178"/>
        <v>0</v>
      </c>
      <c r="O303" s="154">
        <f t="shared" si="178"/>
        <v>0</v>
      </c>
      <c r="P303" s="154">
        <f t="shared" si="178"/>
        <v>0</v>
      </c>
    </row>
    <row r="304" spans="1:50" s="96" customFormat="1" ht="41.25" customHeight="1">
      <c r="A304" s="110" t="s">
        <v>212</v>
      </c>
      <c r="B304" s="111" t="s">
        <v>213</v>
      </c>
      <c r="C304" s="25"/>
      <c r="D304" s="187">
        <f t="shared" ref="D304:P304" si="179">D305</f>
        <v>9986.7999999999993</v>
      </c>
      <c r="E304" s="155">
        <f t="shared" si="179"/>
        <v>9986.7999999999993</v>
      </c>
      <c r="F304" s="155">
        <f t="shared" si="179"/>
        <v>0</v>
      </c>
      <c r="G304" s="155">
        <f t="shared" si="179"/>
        <v>0</v>
      </c>
      <c r="H304" s="155" t="e">
        <f t="shared" si="179"/>
        <v>#REF!</v>
      </c>
      <c r="I304" s="190">
        <f t="shared" si="179"/>
        <v>0</v>
      </c>
      <c r="J304" s="155">
        <f t="shared" si="179"/>
        <v>0</v>
      </c>
      <c r="K304" s="155">
        <f t="shared" si="179"/>
        <v>0</v>
      </c>
      <c r="L304" s="155">
        <f t="shared" si="179"/>
        <v>0</v>
      </c>
      <c r="M304" s="190">
        <f t="shared" si="179"/>
        <v>0</v>
      </c>
      <c r="N304" s="155">
        <f t="shared" si="179"/>
        <v>0</v>
      </c>
      <c r="O304" s="155">
        <f t="shared" si="179"/>
        <v>0</v>
      </c>
      <c r="P304" s="155">
        <f t="shared" si="179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132" t="s">
        <v>104</v>
      </c>
      <c r="B305" s="156">
        <v>6100182130</v>
      </c>
      <c r="C305" s="25"/>
      <c r="D305" s="187">
        <f t="shared" ref="D305:P305" si="180">D306+D307</f>
        <v>9986.7999999999993</v>
      </c>
      <c r="E305" s="158">
        <f t="shared" si="180"/>
        <v>9986.7999999999993</v>
      </c>
      <c r="F305" s="158">
        <f t="shared" si="180"/>
        <v>0</v>
      </c>
      <c r="G305" s="158">
        <f t="shared" si="180"/>
        <v>0</v>
      </c>
      <c r="H305" s="158" t="e">
        <f t="shared" si="180"/>
        <v>#REF!</v>
      </c>
      <c r="I305" s="193">
        <f t="shared" si="180"/>
        <v>0</v>
      </c>
      <c r="J305" s="158">
        <f t="shared" si="180"/>
        <v>0</v>
      </c>
      <c r="K305" s="158">
        <f t="shared" si="180"/>
        <v>0</v>
      </c>
      <c r="L305" s="158">
        <f t="shared" si="180"/>
        <v>0</v>
      </c>
      <c r="M305" s="193">
        <f t="shared" si="180"/>
        <v>0</v>
      </c>
      <c r="N305" s="158">
        <f t="shared" si="180"/>
        <v>0</v>
      </c>
      <c r="O305" s="158">
        <f t="shared" si="180"/>
        <v>0</v>
      </c>
      <c r="P305" s="158">
        <f t="shared" si="180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32" t="s">
        <v>42</v>
      </c>
      <c r="B306" s="156">
        <v>6100182130</v>
      </c>
      <c r="C306" s="25" t="s">
        <v>16</v>
      </c>
      <c r="D306" s="187">
        <f>E306+F306+G306</f>
        <v>3750</v>
      </c>
      <c r="E306" s="158">
        <f>'[1]Поправки октябрь 2024 (2)'!$I$371</f>
        <v>3750</v>
      </c>
      <c r="F306" s="158"/>
      <c r="G306" s="158"/>
      <c r="H306" s="158" t="e">
        <f>#REF!</f>
        <v>#REF!</v>
      </c>
      <c r="I306" s="187">
        <f>J306+K306+L306</f>
        <v>0</v>
      </c>
      <c r="J306" s="158"/>
      <c r="K306" s="158"/>
      <c r="L306" s="158"/>
      <c r="M306" s="187">
        <f>N306+O306+P306</f>
        <v>0</v>
      </c>
      <c r="N306" s="158"/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35</v>
      </c>
      <c r="B307" s="156">
        <v>6100182130</v>
      </c>
      <c r="C307" s="25" t="s">
        <v>36</v>
      </c>
      <c r="D307" s="187">
        <f>E307+F307+G307</f>
        <v>6236.8</v>
      </c>
      <c r="E307" s="158">
        <f>4836.8+1100+300</f>
        <v>6236.8</v>
      </c>
      <c r="F307" s="158"/>
      <c r="G307" s="158"/>
      <c r="H307" s="158" t="e">
        <f>#REF!</f>
        <v>#REF!</v>
      </c>
      <c r="I307" s="187">
        <f>J307+K307+L307</f>
        <v>0</v>
      </c>
      <c r="J307" s="158"/>
      <c r="K307" s="158"/>
      <c r="L307" s="158"/>
      <c r="M307" s="187">
        <f>N307+O307+P307</f>
        <v>0</v>
      </c>
      <c r="N307" s="158"/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24" t="s">
        <v>214</v>
      </c>
      <c r="B308" s="156">
        <v>6100200000</v>
      </c>
      <c r="C308" s="25"/>
      <c r="D308" s="187">
        <f t="shared" ref="D308:P308" si="181">D309+D311+D313</f>
        <v>12786</v>
      </c>
      <c r="E308" s="158">
        <f t="shared" si="181"/>
        <v>6407.2</v>
      </c>
      <c r="F308" s="158">
        <f t="shared" si="181"/>
        <v>6378.8</v>
      </c>
      <c r="G308" s="158">
        <f t="shared" si="181"/>
        <v>0</v>
      </c>
      <c r="H308" s="158" t="e">
        <f t="shared" si="181"/>
        <v>#REF!</v>
      </c>
      <c r="I308" s="187">
        <f t="shared" si="181"/>
        <v>0</v>
      </c>
      <c r="J308" s="154">
        <f t="shared" si="181"/>
        <v>0</v>
      </c>
      <c r="K308" s="154">
        <f t="shared" si="181"/>
        <v>0</v>
      </c>
      <c r="L308" s="154">
        <f t="shared" si="181"/>
        <v>0</v>
      </c>
      <c r="M308" s="187">
        <f t="shared" si="181"/>
        <v>0</v>
      </c>
      <c r="N308" s="158">
        <f t="shared" si="181"/>
        <v>0</v>
      </c>
      <c r="O308" s="158">
        <f t="shared" si="181"/>
        <v>0</v>
      </c>
      <c r="P308" s="158">
        <f t="shared" si="181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24" t="s">
        <v>104</v>
      </c>
      <c r="B309" s="156">
        <v>6100282130</v>
      </c>
      <c r="C309" s="25"/>
      <c r="D309" s="187">
        <f t="shared" ref="D309:P309" si="182">D310</f>
        <v>6336.5</v>
      </c>
      <c r="E309" s="158">
        <f t="shared" si="182"/>
        <v>6336.5</v>
      </c>
      <c r="F309" s="158">
        <f t="shared" si="182"/>
        <v>0</v>
      </c>
      <c r="G309" s="158">
        <f t="shared" si="182"/>
        <v>0</v>
      </c>
      <c r="H309" s="158" t="e">
        <f t="shared" si="182"/>
        <v>#REF!</v>
      </c>
      <c r="I309" s="193">
        <f t="shared" si="182"/>
        <v>0</v>
      </c>
      <c r="J309" s="158">
        <f t="shared" si="182"/>
        <v>0</v>
      </c>
      <c r="K309" s="158">
        <f t="shared" si="182"/>
        <v>0</v>
      </c>
      <c r="L309" s="158">
        <f t="shared" si="182"/>
        <v>0</v>
      </c>
      <c r="M309" s="193">
        <f t="shared" si="182"/>
        <v>0</v>
      </c>
      <c r="N309" s="158">
        <f t="shared" si="182"/>
        <v>0</v>
      </c>
      <c r="O309" s="158">
        <f t="shared" si="182"/>
        <v>0</v>
      </c>
      <c r="P309" s="158">
        <f t="shared" si="182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32" t="s">
        <v>42</v>
      </c>
      <c r="B310" s="156">
        <v>6100282130</v>
      </c>
      <c r="C310" s="25" t="s">
        <v>16</v>
      </c>
      <c r="D310" s="187">
        <f>E310+F310+G310</f>
        <v>6336.5</v>
      </c>
      <c r="E310" s="158">
        <f>'[1]Поправки октябрь 2024 (2)'!$I$379</f>
        <v>6336.5</v>
      </c>
      <c r="F310" s="158"/>
      <c r="G310" s="158"/>
      <c r="H310" s="158" t="e">
        <f>#REF!</f>
        <v>#REF!</v>
      </c>
      <c r="I310" s="193">
        <f>J310+K310+L310</f>
        <v>0</v>
      </c>
      <c r="J310" s="158"/>
      <c r="K310" s="158"/>
      <c r="L310" s="158"/>
      <c r="M310" s="193">
        <f>N310+O310+P310</f>
        <v>0</v>
      </c>
      <c r="N310" s="158"/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24" t="s">
        <v>216</v>
      </c>
      <c r="B311" s="25" t="s">
        <v>545</v>
      </c>
      <c r="C311" s="25"/>
      <c r="D311" s="187">
        <f t="shared" ref="D311:D314" si="183">E311+F311+G311</f>
        <v>70.7</v>
      </c>
      <c r="E311" s="155">
        <f>E312</f>
        <v>70.7</v>
      </c>
      <c r="F311" s="155">
        <f t="shared" ref="F311:P311" si="184">F312</f>
        <v>0</v>
      </c>
      <c r="G311" s="155">
        <f t="shared" si="184"/>
        <v>0</v>
      </c>
      <c r="H311" s="155" t="e">
        <f t="shared" si="184"/>
        <v>#REF!</v>
      </c>
      <c r="I311" s="188">
        <f t="shared" si="184"/>
        <v>0</v>
      </c>
      <c r="J311" s="155">
        <f t="shared" si="184"/>
        <v>0</v>
      </c>
      <c r="K311" s="155">
        <f t="shared" si="184"/>
        <v>0</v>
      </c>
      <c r="L311" s="155">
        <f t="shared" si="184"/>
        <v>0</v>
      </c>
      <c r="M311" s="188">
        <f t="shared" si="184"/>
        <v>0</v>
      </c>
      <c r="N311" s="155">
        <f t="shared" si="184"/>
        <v>0</v>
      </c>
      <c r="O311" s="155">
        <f t="shared" si="184"/>
        <v>0</v>
      </c>
      <c r="P311" s="155">
        <f t="shared" si="184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32" t="s">
        <v>42</v>
      </c>
      <c r="B312" s="25" t="s">
        <v>545</v>
      </c>
      <c r="C312" s="25" t="s">
        <v>16</v>
      </c>
      <c r="D312" s="187">
        <f t="shared" si="183"/>
        <v>70.7</v>
      </c>
      <c r="E312" s="155">
        <v>70.7</v>
      </c>
      <c r="F312" s="155"/>
      <c r="G312" s="155"/>
      <c r="H312" s="155" t="e">
        <f>#REF!</f>
        <v>#REF!</v>
      </c>
      <c r="I312" s="188">
        <f>J312+K312+L312</f>
        <v>0</v>
      </c>
      <c r="J312" s="155"/>
      <c r="K312" s="155"/>
      <c r="L312" s="155"/>
      <c r="M312" s="188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24" t="s">
        <v>480</v>
      </c>
      <c r="B313" s="25" t="s">
        <v>545</v>
      </c>
      <c r="C313" s="25"/>
      <c r="D313" s="187">
        <f t="shared" si="183"/>
        <v>6378.8</v>
      </c>
      <c r="E313" s="155">
        <f t="shared" ref="E313:J313" si="185">E314</f>
        <v>0</v>
      </c>
      <c r="F313" s="155">
        <f t="shared" si="185"/>
        <v>6378.8</v>
      </c>
      <c r="G313" s="155">
        <f t="shared" si="185"/>
        <v>0</v>
      </c>
      <c r="H313" s="155" t="e">
        <f t="shared" si="185"/>
        <v>#REF!</v>
      </c>
      <c r="I313" s="190">
        <f t="shared" si="185"/>
        <v>0</v>
      </c>
      <c r="J313" s="155">
        <f t="shared" si="185"/>
        <v>0</v>
      </c>
      <c r="K313" s="155">
        <f>K314</f>
        <v>0</v>
      </c>
      <c r="L313" s="155">
        <f>L314</f>
        <v>0</v>
      </c>
      <c r="M313" s="190">
        <f t="shared" ref="M313:P313" si="186">M314</f>
        <v>0</v>
      </c>
      <c r="N313" s="155">
        <f t="shared" si="186"/>
        <v>0</v>
      </c>
      <c r="O313" s="155">
        <f t="shared" si="186"/>
        <v>0</v>
      </c>
      <c r="P313" s="155">
        <f t="shared" si="186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32" t="s">
        <v>42</v>
      </c>
      <c r="B314" s="25" t="s">
        <v>545</v>
      </c>
      <c r="C314" s="25" t="s">
        <v>16</v>
      </c>
      <c r="D314" s="187">
        <f t="shared" si="183"/>
        <v>6378.8</v>
      </c>
      <c r="E314" s="155"/>
      <c r="F314" s="155">
        <f>7000-621.2</f>
        <v>6378.8</v>
      </c>
      <c r="G314" s="155"/>
      <c r="H314" s="155" t="e">
        <f>#REF!</f>
        <v>#REF!</v>
      </c>
      <c r="I314" s="190">
        <f>J314+K314+L314</f>
        <v>0</v>
      </c>
      <c r="J314" s="155"/>
      <c r="K314" s="155"/>
      <c r="L314" s="155"/>
      <c r="M314" s="190">
        <f>N314+O314+P314</f>
        <v>0</v>
      </c>
      <c r="N314" s="155"/>
      <c r="O314" s="155"/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135" hidden="1">
      <c r="A315" s="112" t="s">
        <v>320</v>
      </c>
      <c r="B315" s="97" t="s">
        <v>321</v>
      </c>
      <c r="C315" s="25"/>
      <c r="D315" s="187">
        <f t="shared" ref="D315:P317" si="187">D316</f>
        <v>0</v>
      </c>
      <c r="E315" s="154">
        <f t="shared" si="187"/>
        <v>0</v>
      </c>
      <c r="F315" s="154">
        <f t="shared" si="187"/>
        <v>0</v>
      </c>
      <c r="G315" s="154">
        <f t="shared" si="187"/>
        <v>0</v>
      </c>
      <c r="H315" s="154">
        <f t="shared" si="187"/>
        <v>0</v>
      </c>
      <c r="I315" s="187">
        <f t="shared" si="187"/>
        <v>0</v>
      </c>
      <c r="J315" s="154">
        <f t="shared" si="187"/>
        <v>0</v>
      </c>
      <c r="K315" s="154">
        <f t="shared" si="187"/>
        <v>0</v>
      </c>
      <c r="L315" s="154">
        <f t="shared" si="187"/>
        <v>0</v>
      </c>
      <c r="M315" s="187">
        <f t="shared" si="187"/>
        <v>0</v>
      </c>
      <c r="N315" s="154">
        <f t="shared" si="187"/>
        <v>0</v>
      </c>
      <c r="O315" s="154">
        <f t="shared" si="187"/>
        <v>0</v>
      </c>
      <c r="P315" s="154">
        <f t="shared" si="187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idden="1">
      <c r="A316" s="101" t="s">
        <v>104</v>
      </c>
      <c r="B316" s="97" t="s">
        <v>322</v>
      </c>
      <c r="C316" s="25"/>
      <c r="D316" s="187">
        <f t="shared" si="187"/>
        <v>0</v>
      </c>
      <c r="E316" s="154">
        <f t="shared" si="187"/>
        <v>0</v>
      </c>
      <c r="F316" s="154">
        <f t="shared" si="187"/>
        <v>0</v>
      </c>
      <c r="G316" s="154">
        <f t="shared" si="187"/>
        <v>0</v>
      </c>
      <c r="H316" s="154">
        <f t="shared" si="187"/>
        <v>0</v>
      </c>
      <c r="I316" s="187">
        <f t="shared" si="187"/>
        <v>0</v>
      </c>
      <c r="J316" s="154">
        <f t="shared" si="187"/>
        <v>0</v>
      </c>
      <c r="K316" s="154">
        <f t="shared" si="187"/>
        <v>0</v>
      </c>
      <c r="L316" s="154">
        <f t="shared" si="187"/>
        <v>0</v>
      </c>
      <c r="M316" s="187">
        <f t="shared" si="187"/>
        <v>0</v>
      </c>
      <c r="N316" s="154">
        <f t="shared" si="187"/>
        <v>0</v>
      </c>
      <c r="O316" s="154">
        <f t="shared" si="187"/>
        <v>0</v>
      </c>
      <c r="P316" s="154">
        <f t="shared" si="187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 hidden="1">
      <c r="A317" s="133" t="s">
        <v>42</v>
      </c>
      <c r="B317" s="97" t="s">
        <v>322</v>
      </c>
      <c r="C317" s="25" t="s">
        <v>16</v>
      </c>
      <c r="D317" s="187">
        <f t="shared" si="187"/>
        <v>0</v>
      </c>
      <c r="E317" s="154">
        <f t="shared" si="187"/>
        <v>0</v>
      </c>
      <c r="F317" s="154">
        <f t="shared" si="187"/>
        <v>0</v>
      </c>
      <c r="G317" s="154">
        <f t="shared" si="187"/>
        <v>0</v>
      </c>
      <c r="H317" s="154">
        <f t="shared" si="187"/>
        <v>0</v>
      </c>
      <c r="I317" s="187">
        <f t="shared" si="187"/>
        <v>0</v>
      </c>
      <c r="J317" s="154">
        <f t="shared" si="187"/>
        <v>0</v>
      </c>
      <c r="K317" s="154">
        <f t="shared" si="187"/>
        <v>0</v>
      </c>
      <c r="L317" s="154">
        <f t="shared" si="187"/>
        <v>0</v>
      </c>
      <c r="M317" s="187">
        <f t="shared" si="187"/>
        <v>0</v>
      </c>
      <c r="N317" s="154">
        <f t="shared" si="187"/>
        <v>0</v>
      </c>
      <c r="O317" s="154">
        <f t="shared" si="187"/>
        <v>0</v>
      </c>
      <c r="P317" s="154">
        <f t="shared" si="187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hidden="1" customHeight="1">
      <c r="A318" s="24" t="s">
        <v>40</v>
      </c>
      <c r="B318" s="97" t="s">
        <v>322</v>
      </c>
      <c r="C318" s="25" t="s">
        <v>16</v>
      </c>
      <c r="D318" s="187">
        <f>E318+F318+G318+H318</f>
        <v>0</v>
      </c>
      <c r="E318" s="155"/>
      <c r="F318" s="155"/>
      <c r="G318" s="157"/>
      <c r="H318" s="157"/>
      <c r="I318" s="187"/>
      <c r="J318" s="160"/>
      <c r="K318" s="155"/>
      <c r="L318" s="156"/>
      <c r="M318" s="269"/>
      <c r="N318" s="160"/>
      <c r="O318" s="160"/>
      <c r="P318" s="160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24" t="s">
        <v>219</v>
      </c>
      <c r="B319" s="25" t="s">
        <v>220</v>
      </c>
      <c r="C319" s="25"/>
      <c r="D319" s="187">
        <f>D320</f>
        <v>41</v>
      </c>
      <c r="E319" s="158">
        <f t="shared" ref="E319:P320" si="188">E320</f>
        <v>41</v>
      </c>
      <c r="F319" s="158">
        <f t="shared" si="188"/>
        <v>0</v>
      </c>
      <c r="G319" s="158">
        <f t="shared" si="188"/>
        <v>0</v>
      </c>
      <c r="H319" s="158" t="e">
        <f t="shared" si="188"/>
        <v>#REF!</v>
      </c>
      <c r="I319" s="193">
        <f t="shared" si="188"/>
        <v>0</v>
      </c>
      <c r="J319" s="158">
        <f t="shared" si="188"/>
        <v>0</v>
      </c>
      <c r="K319" s="158">
        <f t="shared" si="188"/>
        <v>0</v>
      </c>
      <c r="L319" s="158">
        <f t="shared" si="188"/>
        <v>0</v>
      </c>
      <c r="M319" s="193">
        <f t="shared" si="188"/>
        <v>0</v>
      </c>
      <c r="N319" s="158">
        <f t="shared" si="188"/>
        <v>0</v>
      </c>
      <c r="O319" s="158">
        <f t="shared" si="188"/>
        <v>0</v>
      </c>
      <c r="P319" s="158">
        <f t="shared" si="188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132" t="s">
        <v>104</v>
      </c>
      <c r="B320" s="25" t="s">
        <v>221</v>
      </c>
      <c r="C320" s="25"/>
      <c r="D320" s="187">
        <f>D321</f>
        <v>41</v>
      </c>
      <c r="E320" s="158">
        <f t="shared" si="188"/>
        <v>41</v>
      </c>
      <c r="F320" s="158">
        <f t="shared" si="188"/>
        <v>0</v>
      </c>
      <c r="G320" s="158">
        <f t="shared" si="188"/>
        <v>0</v>
      </c>
      <c r="H320" s="158" t="e">
        <f t="shared" si="188"/>
        <v>#REF!</v>
      </c>
      <c r="I320" s="187">
        <f>I321</f>
        <v>0</v>
      </c>
      <c r="J320" s="158">
        <f>J321</f>
        <v>0</v>
      </c>
      <c r="K320" s="158">
        <f t="shared" si="188"/>
        <v>0</v>
      </c>
      <c r="L320" s="158">
        <f t="shared" si="188"/>
        <v>0</v>
      </c>
      <c r="M320" s="187">
        <f t="shared" si="188"/>
        <v>0</v>
      </c>
      <c r="N320" s="158">
        <f t="shared" si="188"/>
        <v>0</v>
      </c>
      <c r="O320" s="158">
        <f t="shared" si="188"/>
        <v>0</v>
      </c>
      <c r="P320" s="158">
        <f t="shared" si="188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32" t="s">
        <v>42</v>
      </c>
      <c r="B321" s="25" t="s">
        <v>221</v>
      </c>
      <c r="C321" s="25" t="s">
        <v>16</v>
      </c>
      <c r="D321" s="187">
        <f>E321+F321+G321</f>
        <v>41</v>
      </c>
      <c r="E321" s="158">
        <v>41</v>
      </c>
      <c r="F321" s="158"/>
      <c r="G321" s="158"/>
      <c r="H321" s="158" t="e">
        <f>#REF!</f>
        <v>#REF!</v>
      </c>
      <c r="I321" s="193">
        <f>J321+K321+L321</f>
        <v>0</v>
      </c>
      <c r="J321" s="158"/>
      <c r="K321" s="158"/>
      <c r="L321" s="158"/>
      <c r="M321" s="193">
        <f>N321+O321+P321</f>
        <v>0</v>
      </c>
      <c r="N321" s="158"/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0.5" customHeight="1">
      <c r="A322" s="43" t="s">
        <v>222</v>
      </c>
      <c r="B322" s="42" t="s">
        <v>223</v>
      </c>
      <c r="C322" s="19"/>
      <c r="D322" s="187">
        <f>D323</f>
        <v>204207.40000000005</v>
      </c>
      <c r="E322" s="154">
        <f t="shared" ref="E322:P322" si="189">E323</f>
        <v>71104.500000000015</v>
      </c>
      <c r="F322" s="154">
        <f t="shared" si="189"/>
        <v>115921.1</v>
      </c>
      <c r="G322" s="154">
        <f t="shared" si="189"/>
        <v>17181.8</v>
      </c>
      <c r="H322" s="154" t="e">
        <f t="shared" si="189"/>
        <v>#REF!</v>
      </c>
      <c r="I322" s="187">
        <f t="shared" si="189"/>
        <v>0</v>
      </c>
      <c r="J322" s="154">
        <f t="shared" si="189"/>
        <v>0</v>
      </c>
      <c r="K322" s="154">
        <f t="shared" si="189"/>
        <v>0</v>
      </c>
      <c r="L322" s="154">
        <f t="shared" si="189"/>
        <v>0</v>
      </c>
      <c r="M322" s="187">
        <f t="shared" si="189"/>
        <v>0</v>
      </c>
      <c r="N322" s="154">
        <f t="shared" si="189"/>
        <v>0</v>
      </c>
      <c r="O322" s="154">
        <f t="shared" si="189"/>
        <v>0</v>
      </c>
      <c r="P322" s="154">
        <f t="shared" si="189"/>
        <v>0</v>
      </c>
    </row>
    <row r="323" spans="1:50" s="8" customFormat="1" ht="37.5" customHeight="1">
      <c r="A323" s="69" t="s">
        <v>224</v>
      </c>
      <c r="B323" s="64" t="s">
        <v>225</v>
      </c>
      <c r="C323" s="29"/>
      <c r="D323" s="187">
        <f t="shared" ref="D323:P323" si="190">D324+D340+D378+D405</f>
        <v>204207.40000000005</v>
      </c>
      <c r="E323" s="154">
        <f t="shared" si="190"/>
        <v>71104.500000000015</v>
      </c>
      <c r="F323" s="154">
        <f t="shared" si="190"/>
        <v>115921.1</v>
      </c>
      <c r="G323" s="154">
        <f t="shared" si="190"/>
        <v>17181.8</v>
      </c>
      <c r="H323" s="154" t="e">
        <f t="shared" si="190"/>
        <v>#REF!</v>
      </c>
      <c r="I323" s="187">
        <f t="shared" si="190"/>
        <v>0</v>
      </c>
      <c r="J323" s="154">
        <f t="shared" si="190"/>
        <v>0</v>
      </c>
      <c r="K323" s="154">
        <f t="shared" si="190"/>
        <v>0</v>
      </c>
      <c r="L323" s="154">
        <f t="shared" si="190"/>
        <v>0</v>
      </c>
      <c r="M323" s="187">
        <f t="shared" si="190"/>
        <v>0</v>
      </c>
      <c r="N323" s="154">
        <f t="shared" si="190"/>
        <v>0</v>
      </c>
      <c r="O323" s="154">
        <f t="shared" si="190"/>
        <v>0</v>
      </c>
      <c r="P323" s="154">
        <f t="shared" si="190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46" t="s">
        <v>251</v>
      </c>
      <c r="B324" s="17" t="s">
        <v>226</v>
      </c>
      <c r="C324" s="153"/>
      <c r="D324" s="187">
        <f t="shared" ref="D324:P324" si="191">D325+D330+D332+D334+D337+D327</f>
        <v>17106</v>
      </c>
      <c r="E324" s="154">
        <f t="shared" si="191"/>
        <v>7979.9000000000005</v>
      </c>
      <c r="F324" s="154">
        <f t="shared" si="191"/>
        <v>9126.1</v>
      </c>
      <c r="G324" s="154">
        <f t="shared" si="191"/>
        <v>0</v>
      </c>
      <c r="H324" s="154" t="e">
        <f t="shared" si="191"/>
        <v>#REF!</v>
      </c>
      <c r="I324" s="187">
        <f t="shared" si="191"/>
        <v>0</v>
      </c>
      <c r="J324" s="154">
        <f t="shared" si="191"/>
        <v>0</v>
      </c>
      <c r="K324" s="154">
        <f t="shared" si="191"/>
        <v>0</v>
      </c>
      <c r="L324" s="154">
        <f t="shared" si="191"/>
        <v>0</v>
      </c>
      <c r="M324" s="187">
        <f t="shared" si="191"/>
        <v>0</v>
      </c>
      <c r="N324" s="154">
        <f t="shared" si="191"/>
        <v>0</v>
      </c>
      <c r="O324" s="154">
        <f t="shared" si="191"/>
        <v>0</v>
      </c>
      <c r="P324" s="154">
        <f t="shared" si="191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46" t="s">
        <v>115</v>
      </c>
      <c r="B325" s="17" t="s">
        <v>227</v>
      </c>
      <c r="C325" s="153"/>
      <c r="D325" s="187">
        <f t="shared" ref="D325:P325" si="192">D326</f>
        <v>9126.1</v>
      </c>
      <c r="E325" s="154">
        <f t="shared" si="192"/>
        <v>0</v>
      </c>
      <c r="F325" s="154">
        <f t="shared" si="192"/>
        <v>9126.1</v>
      </c>
      <c r="G325" s="154">
        <f t="shared" si="192"/>
        <v>0</v>
      </c>
      <c r="H325" s="154" t="e">
        <f t="shared" si="192"/>
        <v>#REF!</v>
      </c>
      <c r="I325" s="187">
        <f t="shared" si="192"/>
        <v>0</v>
      </c>
      <c r="J325" s="154">
        <f t="shared" si="192"/>
        <v>0</v>
      </c>
      <c r="K325" s="154">
        <f t="shared" si="192"/>
        <v>0</v>
      </c>
      <c r="L325" s="154">
        <f t="shared" si="192"/>
        <v>0</v>
      </c>
      <c r="M325" s="187">
        <f t="shared" si="192"/>
        <v>0</v>
      </c>
      <c r="N325" s="154">
        <f t="shared" si="192"/>
        <v>0</v>
      </c>
      <c r="O325" s="154">
        <f t="shared" si="192"/>
        <v>0</v>
      </c>
      <c r="P325" s="154">
        <f t="shared" si="192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24" t="s">
        <v>475</v>
      </c>
      <c r="B326" s="17" t="s">
        <v>227</v>
      </c>
      <c r="C326" s="153" t="s">
        <v>56</v>
      </c>
      <c r="D326" s="187">
        <f>E326+F326+G326</f>
        <v>9126.1</v>
      </c>
      <c r="E326" s="155"/>
      <c r="F326" s="155">
        <v>9126.1</v>
      </c>
      <c r="G326" s="157"/>
      <c r="H326" s="157" t="e">
        <f>#REF!</f>
        <v>#REF!</v>
      </c>
      <c r="I326" s="187">
        <f>J326+K326+L326</f>
        <v>0</v>
      </c>
      <c r="J326" s="156"/>
      <c r="K326" s="155"/>
      <c r="L326" s="155"/>
      <c r="M326" s="268">
        <f>N326+O326+P326</f>
        <v>0</v>
      </c>
      <c r="N326" s="160"/>
      <c r="O326" s="160"/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16" t="s">
        <v>151</v>
      </c>
      <c r="B327" s="97" t="s">
        <v>283</v>
      </c>
      <c r="C327" s="153"/>
      <c r="D327" s="187">
        <f t="shared" ref="D327:G328" si="193">D328</f>
        <v>0</v>
      </c>
      <c r="E327" s="154">
        <f t="shared" si="193"/>
        <v>0</v>
      </c>
      <c r="F327" s="154">
        <f t="shared" si="193"/>
        <v>0</v>
      </c>
      <c r="G327" s="154">
        <f t="shared" si="193"/>
        <v>0</v>
      </c>
      <c r="H327" s="154"/>
      <c r="I327" s="187">
        <f t="shared" ref="I327:P328" si="194">I328</f>
        <v>0</v>
      </c>
      <c r="J327" s="154">
        <f t="shared" si="194"/>
        <v>0</v>
      </c>
      <c r="K327" s="154">
        <f t="shared" si="194"/>
        <v>0</v>
      </c>
      <c r="L327" s="154">
        <f t="shared" si="194"/>
        <v>0</v>
      </c>
      <c r="M327" s="187">
        <f t="shared" si="194"/>
        <v>0</v>
      </c>
      <c r="N327" s="154">
        <f t="shared" si="194"/>
        <v>0</v>
      </c>
      <c r="O327" s="154">
        <f t="shared" si="194"/>
        <v>0</v>
      </c>
      <c r="P327" s="154">
        <f t="shared" si="194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24" t="s">
        <v>475</v>
      </c>
      <c r="B328" s="97" t="s">
        <v>283</v>
      </c>
      <c r="C328" s="153" t="s">
        <v>56</v>
      </c>
      <c r="D328" s="187">
        <f t="shared" si="193"/>
        <v>0</v>
      </c>
      <c r="E328" s="158">
        <f t="shared" si="193"/>
        <v>0</v>
      </c>
      <c r="F328" s="158">
        <f t="shared" si="193"/>
        <v>0</v>
      </c>
      <c r="G328" s="158">
        <f t="shared" si="193"/>
        <v>0</v>
      </c>
      <c r="H328" s="154"/>
      <c r="I328" s="187">
        <f t="shared" si="194"/>
        <v>0</v>
      </c>
      <c r="J328" s="158">
        <f t="shared" si="194"/>
        <v>0</v>
      </c>
      <c r="K328" s="158">
        <f t="shared" si="194"/>
        <v>0</v>
      </c>
      <c r="L328" s="158">
        <f t="shared" si="194"/>
        <v>0</v>
      </c>
      <c r="M328" s="187">
        <f t="shared" si="194"/>
        <v>0</v>
      </c>
      <c r="N328" s="158">
        <f t="shared" si="194"/>
        <v>0</v>
      </c>
      <c r="O328" s="158">
        <f t="shared" si="194"/>
        <v>0</v>
      </c>
      <c r="P328" s="158">
        <f t="shared" si="194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16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68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56" t="s">
        <v>158</v>
      </c>
      <c r="B330" s="17" t="s">
        <v>228</v>
      </c>
      <c r="C330" s="153" t="s">
        <v>24</v>
      </c>
      <c r="D330" s="187">
        <f>E330+F330+G330</f>
        <v>4533.3</v>
      </c>
      <c r="E330" s="155">
        <f>E331</f>
        <v>4533.3</v>
      </c>
      <c r="F330" s="155">
        <f t="shared" ref="F330:H330" si="195">F331</f>
        <v>0</v>
      </c>
      <c r="G330" s="155">
        <f t="shared" si="195"/>
        <v>0</v>
      </c>
      <c r="H330" s="155" t="e">
        <f t="shared" si="195"/>
        <v>#REF!</v>
      </c>
      <c r="I330" s="187">
        <f>J330+K330+L330</f>
        <v>0</v>
      </c>
      <c r="J330" s="155">
        <f>J331</f>
        <v>0</v>
      </c>
      <c r="K330" s="155">
        <f t="shared" ref="K330:L330" si="196">K331</f>
        <v>0</v>
      </c>
      <c r="L330" s="155">
        <f t="shared" si="196"/>
        <v>0</v>
      </c>
      <c r="M330" s="268">
        <f t="shared" ref="M330:M332" si="197">N330+O330</f>
        <v>0</v>
      </c>
      <c r="N330" s="160">
        <f t="shared" ref="N330:P330" si="198">N331</f>
        <v>0</v>
      </c>
      <c r="O330" s="160">
        <f t="shared" si="198"/>
        <v>0</v>
      </c>
      <c r="P330" s="160">
        <f t="shared" si="198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24" t="s">
        <v>242</v>
      </c>
      <c r="B331" s="17" t="s">
        <v>228</v>
      </c>
      <c r="C331" s="153" t="s">
        <v>57</v>
      </c>
      <c r="D331" s="187">
        <f t="shared" ref="D331:D339" si="199">E331+G331</f>
        <v>4533.3</v>
      </c>
      <c r="E331" s="155">
        <f>'[1]Поправки октябрь 2024 (2)'!$I$583</f>
        <v>4533.3</v>
      </c>
      <c r="F331" s="155"/>
      <c r="G331" s="155"/>
      <c r="H331" s="155" t="e">
        <f>#REF!</f>
        <v>#REF!</v>
      </c>
      <c r="I331" s="190">
        <f>J331+K331+L331</f>
        <v>0</v>
      </c>
      <c r="J331" s="155"/>
      <c r="K331" s="155"/>
      <c r="L331" s="155"/>
      <c r="M331" s="190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24" t="s">
        <v>159</v>
      </c>
      <c r="B332" s="17" t="s">
        <v>229</v>
      </c>
      <c r="C332" s="153" t="s">
        <v>24</v>
      </c>
      <c r="D332" s="187">
        <f t="shared" si="199"/>
        <v>2294.4</v>
      </c>
      <c r="E332" s="155">
        <f>E333</f>
        <v>2294.4</v>
      </c>
      <c r="F332" s="155">
        <f t="shared" ref="F332:H332" si="200">F333</f>
        <v>0</v>
      </c>
      <c r="G332" s="155">
        <f t="shared" si="200"/>
        <v>0</v>
      </c>
      <c r="H332" s="155" t="e">
        <f t="shared" si="200"/>
        <v>#REF!</v>
      </c>
      <c r="I332" s="187">
        <f>J332+K332+L332</f>
        <v>0</v>
      </c>
      <c r="J332" s="155">
        <f>J333</f>
        <v>0</v>
      </c>
      <c r="K332" s="155">
        <f t="shared" ref="K332:L332" si="201">K333</f>
        <v>0</v>
      </c>
      <c r="L332" s="155">
        <f t="shared" si="201"/>
        <v>0</v>
      </c>
      <c r="M332" s="268">
        <f t="shared" si="197"/>
        <v>0</v>
      </c>
      <c r="N332" s="160">
        <f>N333</f>
        <v>0</v>
      </c>
      <c r="O332" s="160">
        <f t="shared" ref="O332:P332" si="202">O333</f>
        <v>0</v>
      </c>
      <c r="P332" s="160">
        <f t="shared" si="202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24" t="s">
        <v>242</v>
      </c>
      <c r="B333" s="17" t="s">
        <v>229</v>
      </c>
      <c r="C333" s="153" t="s">
        <v>57</v>
      </c>
      <c r="D333" s="187">
        <f t="shared" si="199"/>
        <v>2294.4</v>
      </c>
      <c r="E333" s="155">
        <f>'[1]Поправки октябрь 2024 (2)'!$I$588</f>
        <v>2294.4</v>
      </c>
      <c r="F333" s="155"/>
      <c r="G333" s="155"/>
      <c r="H333" s="155" t="e">
        <f>#REF!</f>
        <v>#REF!</v>
      </c>
      <c r="I333" s="190">
        <f>J333+K333+L333</f>
        <v>0</v>
      </c>
      <c r="J333" s="155"/>
      <c r="K333" s="155"/>
      <c r="L333" s="155"/>
      <c r="M333" s="190">
        <f>N333+O333+P333</f>
        <v>0</v>
      </c>
      <c r="N333" s="155"/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16" t="s">
        <v>309</v>
      </c>
      <c r="B334" s="17" t="s">
        <v>230</v>
      </c>
      <c r="C334" s="153"/>
      <c r="D334" s="187">
        <f t="shared" si="199"/>
        <v>952.2</v>
      </c>
      <c r="E334" s="155">
        <f>E335</f>
        <v>952.2</v>
      </c>
      <c r="F334" s="155">
        <f t="shared" ref="F334:P335" si="203">F335</f>
        <v>0</v>
      </c>
      <c r="G334" s="155">
        <f t="shared" si="203"/>
        <v>0</v>
      </c>
      <c r="H334" s="155" t="e">
        <f t="shared" si="203"/>
        <v>#REF!</v>
      </c>
      <c r="I334" s="190">
        <f t="shared" si="203"/>
        <v>0</v>
      </c>
      <c r="J334" s="155">
        <f t="shared" si="203"/>
        <v>0</v>
      </c>
      <c r="K334" s="155">
        <f t="shared" si="203"/>
        <v>0</v>
      </c>
      <c r="L334" s="155">
        <f t="shared" si="203"/>
        <v>0</v>
      </c>
      <c r="M334" s="190">
        <f t="shared" si="203"/>
        <v>0</v>
      </c>
      <c r="N334" s="155">
        <f t="shared" si="203"/>
        <v>0</v>
      </c>
      <c r="O334" s="155">
        <f t="shared" si="203"/>
        <v>0</v>
      </c>
      <c r="P334" s="155">
        <f t="shared" si="203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24" t="s">
        <v>242</v>
      </c>
      <c r="B335" s="17" t="s">
        <v>230</v>
      </c>
      <c r="C335" s="153" t="s">
        <v>24</v>
      </c>
      <c r="D335" s="187">
        <f t="shared" si="199"/>
        <v>952.2</v>
      </c>
      <c r="E335" s="155">
        <f>E336</f>
        <v>952.2</v>
      </c>
      <c r="F335" s="155">
        <f t="shared" si="203"/>
        <v>0</v>
      </c>
      <c r="G335" s="155">
        <f t="shared" si="203"/>
        <v>0</v>
      </c>
      <c r="H335" s="155" t="e">
        <f t="shared" si="203"/>
        <v>#REF!</v>
      </c>
      <c r="I335" s="187">
        <f>J335+K335+L335</f>
        <v>0</v>
      </c>
      <c r="J335" s="155">
        <f>J336</f>
        <v>0</v>
      </c>
      <c r="K335" s="155">
        <f t="shared" si="203"/>
        <v>0</v>
      </c>
      <c r="L335" s="155">
        <f t="shared" si="203"/>
        <v>0</v>
      </c>
      <c r="M335" s="268">
        <f t="shared" ref="M335:M336" si="204">N335+O335</f>
        <v>0</v>
      </c>
      <c r="N335" s="160">
        <f t="shared" si="203"/>
        <v>0</v>
      </c>
      <c r="O335" s="160">
        <f t="shared" si="203"/>
        <v>0</v>
      </c>
      <c r="P335" s="160">
        <f t="shared" si="203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24" t="s">
        <v>242</v>
      </c>
      <c r="B336" s="17" t="s">
        <v>230</v>
      </c>
      <c r="C336" s="153" t="s">
        <v>57</v>
      </c>
      <c r="D336" s="187">
        <f t="shared" si="199"/>
        <v>952.2</v>
      </c>
      <c r="E336" s="155">
        <f>'[1]Поправки август 2024'!$I$579</f>
        <v>952.2</v>
      </c>
      <c r="F336" s="155"/>
      <c r="G336" s="155"/>
      <c r="H336" s="155" t="e">
        <f>#REF!</f>
        <v>#REF!</v>
      </c>
      <c r="I336" s="187">
        <f>J336+K336+L336</f>
        <v>0</v>
      </c>
      <c r="J336" s="155"/>
      <c r="K336" s="155"/>
      <c r="L336" s="155"/>
      <c r="M336" s="268">
        <f t="shared" si="204"/>
        <v>0</v>
      </c>
      <c r="N336" s="160"/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65" t="s">
        <v>140</v>
      </c>
      <c r="B337" s="17" t="s">
        <v>231</v>
      </c>
      <c r="C337" s="153"/>
      <c r="D337" s="187">
        <f t="shared" si="199"/>
        <v>200</v>
      </c>
      <c r="E337" s="155">
        <f>E338</f>
        <v>200</v>
      </c>
      <c r="F337" s="155">
        <f t="shared" ref="F337:P338" si="205">F338</f>
        <v>0</v>
      </c>
      <c r="G337" s="155">
        <f t="shared" si="205"/>
        <v>0</v>
      </c>
      <c r="H337" s="155" t="e">
        <f t="shared" si="205"/>
        <v>#REF!</v>
      </c>
      <c r="I337" s="190">
        <f t="shared" si="205"/>
        <v>0</v>
      </c>
      <c r="J337" s="155">
        <f t="shared" si="205"/>
        <v>0</v>
      </c>
      <c r="K337" s="155">
        <f t="shared" si="205"/>
        <v>0</v>
      </c>
      <c r="L337" s="155">
        <f t="shared" si="205"/>
        <v>0</v>
      </c>
      <c r="M337" s="190">
        <f t="shared" si="205"/>
        <v>0</v>
      </c>
      <c r="N337" s="155">
        <f t="shared" si="205"/>
        <v>0</v>
      </c>
      <c r="O337" s="155">
        <f t="shared" si="205"/>
        <v>0</v>
      </c>
      <c r="P337" s="155">
        <f t="shared" si="205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hidden="1" customHeight="1">
      <c r="A338" s="24" t="s">
        <v>104</v>
      </c>
      <c r="B338" s="17" t="s">
        <v>231</v>
      </c>
      <c r="C338" s="153"/>
      <c r="D338" s="187">
        <f>D339</f>
        <v>200</v>
      </c>
      <c r="E338" s="154">
        <f t="shared" ref="E338" si="206">E339</f>
        <v>200</v>
      </c>
      <c r="F338" s="154">
        <f t="shared" si="205"/>
        <v>0</v>
      </c>
      <c r="G338" s="154">
        <f t="shared" si="205"/>
        <v>0</v>
      </c>
      <c r="H338" s="154" t="e">
        <f t="shared" si="205"/>
        <v>#REF!</v>
      </c>
      <c r="I338" s="187">
        <f t="shared" si="205"/>
        <v>0</v>
      </c>
      <c r="J338" s="154">
        <f t="shared" si="205"/>
        <v>0</v>
      </c>
      <c r="K338" s="154">
        <f t="shared" si="205"/>
        <v>0</v>
      </c>
      <c r="L338" s="154">
        <f t="shared" si="205"/>
        <v>0</v>
      </c>
      <c r="M338" s="187">
        <f t="shared" si="205"/>
        <v>0</v>
      </c>
      <c r="N338" s="154">
        <f t="shared" si="205"/>
        <v>0</v>
      </c>
      <c r="O338" s="154">
        <f t="shared" si="205"/>
        <v>0</v>
      </c>
      <c r="P338" s="154">
        <f t="shared" si="205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24" t="s">
        <v>242</v>
      </c>
      <c r="B339" s="17" t="s">
        <v>231</v>
      </c>
      <c r="C339" s="153" t="s">
        <v>56</v>
      </c>
      <c r="D339" s="187">
        <f t="shared" si="199"/>
        <v>200</v>
      </c>
      <c r="E339" s="155">
        <v>200</v>
      </c>
      <c r="F339" s="155"/>
      <c r="G339" s="155"/>
      <c r="H339" s="155" t="e">
        <f>#REF!</f>
        <v>#REF!</v>
      </c>
      <c r="I339" s="190">
        <f>J339+K339+L339</f>
        <v>0</v>
      </c>
      <c r="J339" s="155"/>
      <c r="K339" s="155"/>
      <c r="L339" s="155"/>
      <c r="M339" s="190">
        <f>N339+O339+P339</f>
        <v>0</v>
      </c>
      <c r="N339" s="155"/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50" t="s">
        <v>481</v>
      </c>
      <c r="B340" s="113" t="s">
        <v>233</v>
      </c>
      <c r="C340" s="51"/>
      <c r="D340" s="187">
        <f>D341+D349+D352+D354+D358+D362+D364+D370+D372+D374+D343+D366+D346+D376+D368+D360+D356</f>
        <v>179261.10000000003</v>
      </c>
      <c r="E340" s="154">
        <f t="shared" ref="E340:P340" si="207">E341+E349+E352+E354+E358+E362+E364+E370+E372+E374+E343+E366+E346+E376+E368+E360+E356</f>
        <v>55284.3</v>
      </c>
      <c r="F340" s="154">
        <f t="shared" si="207"/>
        <v>106795</v>
      </c>
      <c r="G340" s="154">
        <f t="shared" si="207"/>
        <v>17181.8</v>
      </c>
      <c r="H340" s="154" t="e">
        <f t="shared" si="207"/>
        <v>#REF!</v>
      </c>
      <c r="I340" s="187">
        <f t="shared" si="207"/>
        <v>0</v>
      </c>
      <c r="J340" s="154">
        <f t="shared" si="207"/>
        <v>0</v>
      </c>
      <c r="K340" s="154">
        <f t="shared" si="207"/>
        <v>0</v>
      </c>
      <c r="L340" s="154">
        <f t="shared" si="207"/>
        <v>0</v>
      </c>
      <c r="M340" s="187">
        <f t="shared" si="207"/>
        <v>0</v>
      </c>
      <c r="N340" s="154">
        <f t="shared" si="207"/>
        <v>0</v>
      </c>
      <c r="O340" s="154">
        <f t="shared" si="207"/>
        <v>0</v>
      </c>
      <c r="P340" s="154">
        <f t="shared" si="207"/>
        <v>0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16" t="s">
        <v>232</v>
      </c>
      <c r="B341" s="25" t="s">
        <v>234</v>
      </c>
      <c r="C341" s="51"/>
      <c r="D341" s="187">
        <f t="shared" ref="D341:D351" si="208">E341+F341</f>
        <v>215.3</v>
      </c>
      <c r="E341" s="155">
        <f t="shared" ref="E341:P341" si="209">E342</f>
        <v>215.3</v>
      </c>
      <c r="F341" s="155">
        <f t="shared" si="209"/>
        <v>0</v>
      </c>
      <c r="G341" s="155">
        <f t="shared" si="209"/>
        <v>0</v>
      </c>
      <c r="H341" s="155" t="e">
        <f t="shared" si="209"/>
        <v>#REF!</v>
      </c>
      <c r="I341" s="190">
        <f t="shared" si="209"/>
        <v>0</v>
      </c>
      <c r="J341" s="155">
        <f t="shared" si="209"/>
        <v>0</v>
      </c>
      <c r="K341" s="155">
        <f t="shared" si="209"/>
        <v>0</v>
      </c>
      <c r="L341" s="155">
        <f t="shared" si="209"/>
        <v>0</v>
      </c>
      <c r="M341" s="190">
        <f t="shared" si="209"/>
        <v>0</v>
      </c>
      <c r="N341" s="155">
        <f t="shared" si="209"/>
        <v>0</v>
      </c>
      <c r="O341" s="155">
        <f t="shared" si="209"/>
        <v>0</v>
      </c>
      <c r="P341" s="155">
        <f t="shared" si="209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16" t="s">
        <v>22</v>
      </c>
      <c r="B342" s="25" t="s">
        <v>234</v>
      </c>
      <c r="C342" s="51" t="s">
        <v>16</v>
      </c>
      <c r="D342" s="187">
        <f t="shared" si="208"/>
        <v>215.3</v>
      </c>
      <c r="E342" s="155">
        <f>133+82.3</f>
        <v>215.3</v>
      </c>
      <c r="F342" s="155"/>
      <c r="G342" s="155"/>
      <c r="H342" s="155" t="e">
        <f>#REF!</f>
        <v>#REF!</v>
      </c>
      <c r="I342" s="187">
        <f>J342+K342+L342</f>
        <v>0</v>
      </c>
      <c r="J342" s="155"/>
      <c r="K342" s="155"/>
      <c r="L342" s="155"/>
      <c r="M342" s="268">
        <f>N342+O342+P342</f>
        <v>0</v>
      </c>
      <c r="N342" s="160"/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71.25" customHeight="1">
      <c r="A343" s="43" t="s">
        <v>138</v>
      </c>
      <c r="B343" s="25" t="s">
        <v>284</v>
      </c>
      <c r="C343" s="153"/>
      <c r="D343" s="187">
        <f t="shared" si="208"/>
        <v>800</v>
      </c>
      <c r="E343" s="155">
        <f t="shared" ref="E343:G344" si="210">E344</f>
        <v>0</v>
      </c>
      <c r="F343" s="155">
        <f t="shared" si="210"/>
        <v>800</v>
      </c>
      <c r="G343" s="157">
        <f t="shared" si="210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68">
        <f>N343+O343</f>
        <v>0</v>
      </c>
      <c r="N343" s="160">
        <f t="shared" ref="N343:P344" si="211">N344</f>
        <v>0</v>
      </c>
      <c r="O343" s="160">
        <f t="shared" si="211"/>
        <v>0</v>
      </c>
      <c r="P343" s="160">
        <f t="shared" si="211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customHeight="1">
      <c r="A344" s="24" t="s">
        <v>60</v>
      </c>
      <c r="B344" s="25" t="s">
        <v>284</v>
      </c>
      <c r="C344" s="153" t="s">
        <v>56</v>
      </c>
      <c r="D344" s="187">
        <f t="shared" si="208"/>
        <v>800</v>
      </c>
      <c r="E344" s="155">
        <f t="shared" si="210"/>
        <v>0</v>
      </c>
      <c r="F344" s="155">
        <f t="shared" si="210"/>
        <v>800</v>
      </c>
      <c r="G344" s="157">
        <f t="shared" si="210"/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68">
        <f>N344+O344</f>
        <v>0</v>
      </c>
      <c r="N344" s="160">
        <f t="shared" si="211"/>
        <v>0</v>
      </c>
      <c r="O344" s="160">
        <f t="shared" si="211"/>
        <v>0</v>
      </c>
      <c r="P344" s="160">
        <f t="shared" si="211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customHeight="1">
      <c r="A345" s="16" t="s">
        <v>58</v>
      </c>
      <c r="B345" s="25" t="s">
        <v>284</v>
      </c>
      <c r="C345" s="153" t="s">
        <v>56</v>
      </c>
      <c r="D345" s="187">
        <f t="shared" si="208"/>
        <v>800</v>
      </c>
      <c r="E345" s="155"/>
      <c r="F345" s="155">
        <v>800</v>
      </c>
      <c r="G345" s="157"/>
      <c r="H345" s="157"/>
      <c r="I345" s="187">
        <f>J345+K345+L345</f>
        <v>0</v>
      </c>
      <c r="J345" s="155"/>
      <c r="K345" s="155"/>
      <c r="L345" s="156"/>
      <c r="M345" s="268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26.25" customHeight="1">
      <c r="A346" s="86" t="s">
        <v>32</v>
      </c>
      <c r="B346" s="72" t="s">
        <v>331</v>
      </c>
      <c r="C346" s="153"/>
      <c r="D346" s="187">
        <f t="shared" ref="D346:P347" si="212">D347</f>
        <v>120</v>
      </c>
      <c r="E346" s="154">
        <f t="shared" si="212"/>
        <v>120</v>
      </c>
      <c r="F346" s="154">
        <f t="shared" si="212"/>
        <v>0</v>
      </c>
      <c r="G346" s="154">
        <f t="shared" si="212"/>
        <v>0</v>
      </c>
      <c r="H346" s="154">
        <f t="shared" si="212"/>
        <v>0</v>
      </c>
      <c r="I346" s="187">
        <f t="shared" si="212"/>
        <v>0</v>
      </c>
      <c r="J346" s="154">
        <f t="shared" si="212"/>
        <v>0</v>
      </c>
      <c r="K346" s="154">
        <f t="shared" si="212"/>
        <v>0</v>
      </c>
      <c r="L346" s="154">
        <f t="shared" si="212"/>
        <v>0</v>
      </c>
      <c r="M346" s="187">
        <f t="shared" si="212"/>
        <v>0</v>
      </c>
      <c r="N346" s="154">
        <f t="shared" si="212"/>
        <v>0</v>
      </c>
      <c r="O346" s="154">
        <f t="shared" si="212"/>
        <v>0</v>
      </c>
      <c r="P346" s="154">
        <f t="shared" si="212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customHeight="1">
      <c r="A347" s="74" t="s">
        <v>475</v>
      </c>
      <c r="B347" s="72" t="s">
        <v>331</v>
      </c>
      <c r="C347" s="153" t="s">
        <v>56</v>
      </c>
      <c r="D347" s="187">
        <f t="shared" si="212"/>
        <v>120</v>
      </c>
      <c r="E347" s="154">
        <f t="shared" si="212"/>
        <v>120</v>
      </c>
      <c r="F347" s="154">
        <f t="shared" si="212"/>
        <v>0</v>
      </c>
      <c r="G347" s="154">
        <f t="shared" si="212"/>
        <v>0</v>
      </c>
      <c r="H347" s="154">
        <f t="shared" si="212"/>
        <v>0</v>
      </c>
      <c r="I347" s="187">
        <f t="shared" si="212"/>
        <v>0</v>
      </c>
      <c r="J347" s="154">
        <f t="shared" si="212"/>
        <v>0</v>
      </c>
      <c r="K347" s="154">
        <f t="shared" si="212"/>
        <v>0</v>
      </c>
      <c r="L347" s="154">
        <f t="shared" si="212"/>
        <v>0</v>
      </c>
      <c r="M347" s="187">
        <f t="shared" si="212"/>
        <v>0</v>
      </c>
      <c r="N347" s="154">
        <f t="shared" si="212"/>
        <v>0</v>
      </c>
      <c r="O347" s="154">
        <f t="shared" si="212"/>
        <v>0</v>
      </c>
      <c r="P347" s="154">
        <f t="shared" si="212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customHeight="1">
      <c r="A348" s="16" t="s">
        <v>58</v>
      </c>
      <c r="B348" s="72" t="s">
        <v>331</v>
      </c>
      <c r="C348" s="153" t="s">
        <v>56</v>
      </c>
      <c r="D348" s="187">
        <f>E348+F348+G348+H348</f>
        <v>120</v>
      </c>
      <c r="E348" s="155">
        <v>120</v>
      </c>
      <c r="F348" s="155"/>
      <c r="G348" s="157"/>
      <c r="H348" s="157"/>
      <c r="I348" s="187"/>
      <c r="J348" s="155"/>
      <c r="K348" s="155"/>
      <c r="L348" s="156"/>
      <c r="M348" s="268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16" t="s">
        <v>476</v>
      </c>
      <c r="B349" s="25" t="s">
        <v>290</v>
      </c>
      <c r="C349" s="153"/>
      <c r="D349" s="187">
        <f t="shared" si="208"/>
        <v>6587.5</v>
      </c>
      <c r="E349" s="155">
        <f t="shared" ref="E349:H350" si="213">E350</f>
        <v>6587.5</v>
      </c>
      <c r="F349" s="155">
        <f t="shared" si="213"/>
        <v>0</v>
      </c>
      <c r="G349" s="155">
        <f t="shared" si="213"/>
        <v>0</v>
      </c>
      <c r="H349" s="155" t="e">
        <f t="shared" si="213"/>
        <v>#REF!</v>
      </c>
      <c r="I349" s="187">
        <f>J349+K349+L349</f>
        <v>0</v>
      </c>
      <c r="J349" s="155">
        <f t="shared" ref="J349:L350" si="214">J350</f>
        <v>0</v>
      </c>
      <c r="K349" s="155">
        <f t="shared" si="214"/>
        <v>0</v>
      </c>
      <c r="L349" s="155">
        <f t="shared" si="214"/>
        <v>0</v>
      </c>
      <c r="M349" s="188">
        <f>M350</f>
        <v>0</v>
      </c>
      <c r="N349" s="155">
        <f>N350</f>
        <v>0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24" t="s">
        <v>116</v>
      </c>
      <c r="B350" s="25" t="s">
        <v>290</v>
      </c>
      <c r="C350" s="153"/>
      <c r="D350" s="187">
        <f t="shared" si="208"/>
        <v>6587.5</v>
      </c>
      <c r="E350" s="155">
        <f t="shared" si="213"/>
        <v>6587.5</v>
      </c>
      <c r="F350" s="155">
        <f t="shared" si="213"/>
        <v>0</v>
      </c>
      <c r="G350" s="155">
        <f t="shared" si="213"/>
        <v>0</v>
      </c>
      <c r="H350" s="155" t="e">
        <f t="shared" si="213"/>
        <v>#REF!</v>
      </c>
      <c r="I350" s="187">
        <f>J350+K350+L350</f>
        <v>0</v>
      </c>
      <c r="J350" s="155">
        <f t="shared" si="214"/>
        <v>0</v>
      </c>
      <c r="K350" s="155">
        <f t="shared" si="214"/>
        <v>0</v>
      </c>
      <c r="L350" s="155">
        <f t="shared" si="214"/>
        <v>0</v>
      </c>
      <c r="M350" s="268">
        <f>N350+O350</f>
        <v>0</v>
      </c>
      <c r="N350" s="160">
        <f t="shared" ref="N350:P350" si="215">N351</f>
        <v>0</v>
      </c>
      <c r="O350" s="160">
        <f t="shared" si="215"/>
        <v>0</v>
      </c>
      <c r="P350" s="160">
        <f t="shared" si="215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24" t="s">
        <v>60</v>
      </c>
      <c r="B351" s="25" t="s">
        <v>290</v>
      </c>
      <c r="C351" s="153" t="s">
        <v>56</v>
      </c>
      <c r="D351" s="187">
        <f t="shared" si="208"/>
        <v>6587.5</v>
      </c>
      <c r="E351" s="155">
        <f>'[1]Поправки октябрь 2024 (2)'!$I$645</f>
        <v>6587.5</v>
      </c>
      <c r="F351" s="155"/>
      <c r="G351" s="155"/>
      <c r="H351" s="155" t="e">
        <f>#REF!</f>
        <v>#REF!</v>
      </c>
      <c r="I351" s="190">
        <f>J351+K351+L351</f>
        <v>0</v>
      </c>
      <c r="J351" s="155"/>
      <c r="K351" s="155"/>
      <c r="L351" s="155"/>
      <c r="M351" s="190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24" t="s">
        <v>158</v>
      </c>
      <c r="B352" s="25" t="s">
        <v>236</v>
      </c>
      <c r="C352" s="153"/>
      <c r="D352" s="187">
        <f t="shared" ref="D352:D355" si="216">E352+G352</f>
        <v>31616</v>
      </c>
      <c r="E352" s="155">
        <f t="shared" ref="E352:P352" si="217">E353</f>
        <v>31616</v>
      </c>
      <c r="F352" s="155">
        <f t="shared" si="217"/>
        <v>0</v>
      </c>
      <c r="G352" s="155">
        <f t="shared" si="217"/>
        <v>0</v>
      </c>
      <c r="H352" s="155" t="e">
        <f t="shared" si="217"/>
        <v>#REF!</v>
      </c>
      <c r="I352" s="190">
        <f t="shared" si="217"/>
        <v>0</v>
      </c>
      <c r="J352" s="155">
        <f t="shared" si="217"/>
        <v>0</v>
      </c>
      <c r="K352" s="155">
        <f t="shared" si="217"/>
        <v>0</v>
      </c>
      <c r="L352" s="155">
        <f t="shared" si="217"/>
        <v>0</v>
      </c>
      <c r="M352" s="190">
        <f t="shared" si="217"/>
        <v>0</v>
      </c>
      <c r="N352" s="155">
        <f t="shared" si="217"/>
        <v>0</v>
      </c>
      <c r="O352" s="155">
        <f t="shared" si="217"/>
        <v>0</v>
      </c>
      <c r="P352" s="155">
        <f t="shared" si="217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24" t="s">
        <v>242</v>
      </c>
      <c r="B353" s="25" t="s">
        <v>236</v>
      </c>
      <c r="C353" s="153" t="s">
        <v>56</v>
      </c>
      <c r="D353" s="187">
        <f t="shared" si="216"/>
        <v>31616</v>
      </c>
      <c r="E353" s="155">
        <f>'[1]Поправки октябрь 2024 (2)'!$I$649</f>
        <v>31616</v>
      </c>
      <c r="F353" s="155"/>
      <c r="G353" s="155"/>
      <c r="H353" s="155" t="e">
        <f>#REF!</f>
        <v>#REF!</v>
      </c>
      <c r="I353" s="188">
        <f>J353+K353+L353</f>
        <v>0</v>
      </c>
      <c r="J353" s="155"/>
      <c r="K353" s="155"/>
      <c r="L353" s="155"/>
      <c r="M353" s="188">
        <f>N353+O353+P353</f>
        <v>0</v>
      </c>
      <c r="N353" s="155"/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56" t="s">
        <v>159</v>
      </c>
      <c r="B354" s="41" t="s">
        <v>351</v>
      </c>
      <c r="C354" s="51" t="s">
        <v>24</v>
      </c>
      <c r="D354" s="187">
        <f t="shared" si="216"/>
        <v>12240.3</v>
      </c>
      <c r="E354" s="155">
        <f t="shared" ref="E354:H354" si="218">E355</f>
        <v>12240.3</v>
      </c>
      <c r="F354" s="155">
        <f t="shared" si="218"/>
        <v>0</v>
      </c>
      <c r="G354" s="155">
        <f t="shared" si="218"/>
        <v>0</v>
      </c>
      <c r="H354" s="155" t="e">
        <f t="shared" si="218"/>
        <v>#REF!</v>
      </c>
      <c r="I354" s="188">
        <f>I355</f>
        <v>0</v>
      </c>
      <c r="J354" s="155">
        <f>J355</f>
        <v>0</v>
      </c>
      <c r="K354" s="155">
        <f>K355</f>
        <v>0</v>
      </c>
      <c r="L354" s="155">
        <f>L355</f>
        <v>0</v>
      </c>
      <c r="M354" s="188">
        <f t="shared" ref="M354:P354" si="219">M355</f>
        <v>0</v>
      </c>
      <c r="N354" s="155">
        <f t="shared" si="219"/>
        <v>0</v>
      </c>
      <c r="O354" s="155">
        <f t="shared" si="219"/>
        <v>0</v>
      </c>
      <c r="P354" s="155">
        <f t="shared" si="219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56" t="s">
        <v>242</v>
      </c>
      <c r="B355" s="41" t="s">
        <v>351</v>
      </c>
      <c r="C355" s="153" t="s">
        <v>56</v>
      </c>
      <c r="D355" s="187">
        <f t="shared" si="216"/>
        <v>12240.3</v>
      </c>
      <c r="E355" s="155">
        <f>'[1]Поправки октябрь 2024 (2)'!$I$653</f>
        <v>12240.3</v>
      </c>
      <c r="F355" s="155"/>
      <c r="G355" s="155"/>
      <c r="H355" s="155" t="e">
        <f>#REF!</f>
        <v>#REF!</v>
      </c>
      <c r="I355" s="190">
        <f>J355+K355+L355</f>
        <v>0</v>
      </c>
      <c r="J355" s="155"/>
      <c r="K355" s="155"/>
      <c r="L355" s="155"/>
      <c r="M355" s="190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60" customHeight="1">
      <c r="A356" s="81" t="s">
        <v>526</v>
      </c>
      <c r="B356" s="72" t="s">
        <v>536</v>
      </c>
      <c r="C356" s="153"/>
      <c r="D356" s="187">
        <f>D357</f>
        <v>1486.8</v>
      </c>
      <c r="E356" s="154">
        <f t="shared" ref="E356:P356" si="220">E357</f>
        <v>0</v>
      </c>
      <c r="F356" s="154">
        <f t="shared" si="220"/>
        <v>14.9</v>
      </c>
      <c r="G356" s="154">
        <f t="shared" si="220"/>
        <v>1471.8999999999999</v>
      </c>
      <c r="H356" s="154">
        <f t="shared" si="220"/>
        <v>0</v>
      </c>
      <c r="I356" s="187">
        <f t="shared" si="220"/>
        <v>0</v>
      </c>
      <c r="J356" s="154">
        <f t="shared" si="220"/>
        <v>0</v>
      </c>
      <c r="K356" s="154">
        <f t="shared" si="220"/>
        <v>0</v>
      </c>
      <c r="L356" s="154">
        <f t="shared" si="220"/>
        <v>0</v>
      </c>
      <c r="M356" s="187">
        <f t="shared" si="220"/>
        <v>0</v>
      </c>
      <c r="N356" s="154">
        <f t="shared" si="220"/>
        <v>0</v>
      </c>
      <c r="O356" s="154">
        <f t="shared" si="220"/>
        <v>0</v>
      </c>
      <c r="P356" s="154">
        <f t="shared" si="220"/>
        <v>0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74" t="s">
        <v>242</v>
      </c>
      <c r="B357" s="72" t="s">
        <v>536</v>
      </c>
      <c r="C357" s="153" t="s">
        <v>56</v>
      </c>
      <c r="D357" s="187">
        <f>E357+F357+G357</f>
        <v>1486.8</v>
      </c>
      <c r="E357" s="155"/>
      <c r="F357" s="155">
        <f>2.5+12.4</f>
        <v>14.9</v>
      </c>
      <c r="G357" s="155">
        <f>245.3+1226.6</f>
        <v>1471.8999999999999</v>
      </c>
      <c r="H357" s="155"/>
      <c r="I357" s="190">
        <f>J357+K357+L357</f>
        <v>0</v>
      </c>
      <c r="J357" s="155"/>
      <c r="K357" s="155"/>
      <c r="L357" s="155"/>
      <c r="M357" s="190">
        <f>N357+O357+P357</f>
        <v>0</v>
      </c>
      <c r="N357" s="155"/>
      <c r="O357" s="155"/>
      <c r="P357" s="155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96" customFormat="1" ht="108.75" customHeight="1">
      <c r="A358" s="16" t="s">
        <v>117</v>
      </c>
      <c r="B358" s="25" t="s">
        <v>237</v>
      </c>
      <c r="C358" s="153" t="s">
        <v>24</v>
      </c>
      <c r="D358" s="187">
        <f>E358+F358+G358</f>
        <v>102526.5</v>
      </c>
      <c r="E358" s="156">
        <f t="shared" ref="E358:J358" si="221">E359</f>
        <v>0</v>
      </c>
      <c r="F358" s="155">
        <f t="shared" si="221"/>
        <v>102526.5</v>
      </c>
      <c r="G358" s="157">
        <f t="shared" si="221"/>
        <v>0</v>
      </c>
      <c r="H358" s="157" t="e">
        <f t="shared" si="221"/>
        <v>#REF!</v>
      </c>
      <c r="I358" s="188">
        <f t="shared" si="221"/>
        <v>0</v>
      </c>
      <c r="J358" s="157">
        <f t="shared" si="221"/>
        <v>0</v>
      </c>
      <c r="K358" s="157">
        <f>K359</f>
        <v>0</v>
      </c>
      <c r="L358" s="157">
        <f>L359</f>
        <v>0</v>
      </c>
      <c r="M358" s="188">
        <f t="shared" ref="M358:P358" si="222">M359</f>
        <v>0</v>
      </c>
      <c r="N358" s="157">
        <f t="shared" si="222"/>
        <v>0</v>
      </c>
      <c r="O358" s="157">
        <f t="shared" si="222"/>
        <v>0</v>
      </c>
      <c r="P358" s="157">
        <f t="shared" si="222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1.25" customHeight="1">
      <c r="A359" s="24" t="s">
        <v>242</v>
      </c>
      <c r="B359" s="25" t="s">
        <v>237</v>
      </c>
      <c r="C359" s="153" t="s">
        <v>56</v>
      </c>
      <c r="D359" s="187">
        <f>E359+F359+G359</f>
        <v>102526.5</v>
      </c>
      <c r="E359" s="28"/>
      <c r="F359" s="155">
        <f>'[1]Поправки октябрь 2024 (2)'!$I$683</f>
        <v>102526.5</v>
      </c>
      <c r="G359" s="155"/>
      <c r="H359" s="155" t="e">
        <f>#REF!</f>
        <v>#REF!</v>
      </c>
      <c r="I359" s="190">
        <f>J359+K359+L359</f>
        <v>0</v>
      </c>
      <c r="J359" s="155"/>
      <c r="K359" s="155"/>
      <c r="L359" s="155"/>
      <c r="M359" s="190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91.5" customHeight="1">
      <c r="A360" s="203" t="s">
        <v>496</v>
      </c>
      <c r="B360" s="72" t="s">
        <v>497</v>
      </c>
      <c r="C360" s="153"/>
      <c r="D360" s="187">
        <f>D361</f>
        <v>150.6</v>
      </c>
      <c r="E360" s="154">
        <f t="shared" ref="E360:P360" si="223">E361</f>
        <v>0</v>
      </c>
      <c r="F360" s="154">
        <f t="shared" si="223"/>
        <v>150.6</v>
      </c>
      <c r="G360" s="154">
        <f t="shared" si="223"/>
        <v>0</v>
      </c>
      <c r="H360" s="154">
        <f t="shared" si="223"/>
        <v>0</v>
      </c>
      <c r="I360" s="187">
        <f t="shared" si="223"/>
        <v>0</v>
      </c>
      <c r="J360" s="154">
        <f t="shared" si="223"/>
        <v>0</v>
      </c>
      <c r="K360" s="154">
        <f t="shared" si="223"/>
        <v>0</v>
      </c>
      <c r="L360" s="154">
        <f t="shared" si="223"/>
        <v>0</v>
      </c>
      <c r="M360" s="187">
        <f t="shared" si="223"/>
        <v>0</v>
      </c>
      <c r="N360" s="154">
        <f t="shared" si="223"/>
        <v>0</v>
      </c>
      <c r="O360" s="154">
        <f t="shared" si="223"/>
        <v>0</v>
      </c>
      <c r="P360" s="154">
        <f t="shared" si="223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0.5" customHeight="1">
      <c r="A361" s="74" t="s">
        <v>242</v>
      </c>
      <c r="B361" s="72" t="s">
        <v>497</v>
      </c>
      <c r="C361" s="153" t="s">
        <v>56</v>
      </c>
      <c r="D361" s="187">
        <f>E361+F361+G361</f>
        <v>150.6</v>
      </c>
      <c r="E361" s="28"/>
      <c r="F361" s="155">
        <v>150.6</v>
      </c>
      <c r="G361" s="155"/>
      <c r="H361" s="155"/>
      <c r="I361" s="190">
        <f>J361+K361+L361</f>
        <v>0</v>
      </c>
      <c r="J361" s="155"/>
      <c r="K361" s="155"/>
      <c r="L361" s="155"/>
      <c r="M361" s="190">
        <f>N361+O361+P361</f>
        <v>0</v>
      </c>
      <c r="N361" s="155"/>
      <c r="O361" s="155"/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60">
      <c r="A362" s="27" t="s">
        <v>239</v>
      </c>
      <c r="B362" s="25" t="s">
        <v>238</v>
      </c>
      <c r="C362" s="153"/>
      <c r="D362" s="187">
        <f>E362+G362</f>
        <v>153.70000000000002</v>
      </c>
      <c r="E362" s="155">
        <f t="shared" ref="E362:J362" si="224">E363</f>
        <v>153.70000000000002</v>
      </c>
      <c r="F362" s="155">
        <f t="shared" si="224"/>
        <v>0</v>
      </c>
      <c r="G362" s="155">
        <f t="shared" si="224"/>
        <v>0</v>
      </c>
      <c r="H362" s="155" t="e">
        <f t="shared" si="224"/>
        <v>#REF!</v>
      </c>
      <c r="I362" s="190">
        <f t="shared" si="224"/>
        <v>0</v>
      </c>
      <c r="J362" s="155">
        <f t="shared" si="224"/>
        <v>0</v>
      </c>
      <c r="K362" s="155">
        <f>K363</f>
        <v>0</v>
      </c>
      <c r="L362" s="155">
        <f>L363</f>
        <v>0</v>
      </c>
      <c r="M362" s="190">
        <f t="shared" ref="M362:P362" si="225">M363</f>
        <v>0</v>
      </c>
      <c r="N362" s="155">
        <f t="shared" si="225"/>
        <v>0</v>
      </c>
      <c r="O362" s="155">
        <f t="shared" si="225"/>
        <v>0</v>
      </c>
      <c r="P362" s="155">
        <f t="shared" si="225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1.25" customHeight="1">
      <c r="A363" s="24" t="s">
        <v>242</v>
      </c>
      <c r="B363" s="25" t="s">
        <v>238</v>
      </c>
      <c r="C363" s="153" t="s">
        <v>56</v>
      </c>
      <c r="D363" s="187">
        <f>E363+G363</f>
        <v>153.70000000000002</v>
      </c>
      <c r="E363" s="155">
        <f>'[1]Поправки октябрь 2024 (2)'!$I$657</f>
        <v>153.70000000000002</v>
      </c>
      <c r="F363" s="155"/>
      <c r="G363" s="155"/>
      <c r="H363" s="155" t="e">
        <f>#REF!</f>
        <v>#REF!</v>
      </c>
      <c r="I363" s="190">
        <f>J363+K363+L363</f>
        <v>0</v>
      </c>
      <c r="J363" s="155"/>
      <c r="K363" s="155"/>
      <c r="L363" s="155"/>
      <c r="M363" s="190">
        <f>N363+O363+P363</f>
        <v>0</v>
      </c>
      <c r="N363" s="155"/>
      <c r="O363" s="155"/>
      <c r="P363" s="160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54" customHeight="1">
      <c r="A364" s="81" t="s">
        <v>477</v>
      </c>
      <c r="B364" s="97" t="s">
        <v>392</v>
      </c>
      <c r="C364" s="153"/>
      <c r="D364" s="187">
        <f t="shared" ref="D364:P364" si="226">D365</f>
        <v>246.1</v>
      </c>
      <c r="E364" s="154">
        <f t="shared" si="226"/>
        <v>246.1</v>
      </c>
      <c r="F364" s="154">
        <f t="shared" si="226"/>
        <v>0</v>
      </c>
      <c r="G364" s="154">
        <f t="shared" si="226"/>
        <v>0</v>
      </c>
      <c r="H364" s="154" t="e">
        <f t="shared" si="226"/>
        <v>#REF!</v>
      </c>
      <c r="I364" s="187">
        <f t="shared" si="226"/>
        <v>0</v>
      </c>
      <c r="J364" s="154">
        <f t="shared" si="226"/>
        <v>0</v>
      </c>
      <c r="K364" s="154">
        <f t="shared" si="226"/>
        <v>0</v>
      </c>
      <c r="L364" s="154">
        <f t="shared" si="226"/>
        <v>0</v>
      </c>
      <c r="M364" s="187">
        <f t="shared" si="226"/>
        <v>0</v>
      </c>
      <c r="N364" s="154">
        <f t="shared" si="226"/>
        <v>0</v>
      </c>
      <c r="O364" s="154">
        <f t="shared" si="226"/>
        <v>0</v>
      </c>
      <c r="P364" s="154">
        <f t="shared" si="226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59.25" customHeight="1">
      <c r="A365" s="24" t="s">
        <v>242</v>
      </c>
      <c r="B365" s="97" t="s">
        <v>392</v>
      </c>
      <c r="C365" s="153" t="s">
        <v>56</v>
      </c>
      <c r="D365" s="187">
        <f>E365+F365+G365</f>
        <v>246.1</v>
      </c>
      <c r="E365" s="154">
        <f>'[1]Поправки октябрь 2024 (2)'!$I$661</f>
        <v>246.1</v>
      </c>
      <c r="F365" s="154"/>
      <c r="G365" s="154"/>
      <c r="H365" s="154" t="e">
        <f>#REF!</f>
        <v>#REF!</v>
      </c>
      <c r="I365" s="187">
        <f>J365+K365+L365</f>
        <v>0</v>
      </c>
      <c r="J365" s="154"/>
      <c r="K365" s="154"/>
      <c r="L365" s="154"/>
      <c r="M365" s="187">
        <f>N365+O365+P365</f>
        <v>0</v>
      </c>
      <c r="N365" s="154"/>
      <c r="O365" s="154"/>
      <c r="P365" s="154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75">
      <c r="A366" s="133" t="s">
        <v>329</v>
      </c>
      <c r="B366" s="97" t="s">
        <v>330</v>
      </c>
      <c r="C366" s="153"/>
      <c r="D366" s="187">
        <f>D367</f>
        <v>2393.1999999999998</v>
      </c>
      <c r="E366" s="158">
        <f t="shared" ref="E366:P366" si="227">E367</f>
        <v>23.9</v>
      </c>
      <c r="F366" s="158">
        <f t="shared" si="227"/>
        <v>213.2</v>
      </c>
      <c r="G366" s="158">
        <f t="shared" si="227"/>
        <v>2156.1</v>
      </c>
      <c r="H366" s="158" t="e">
        <f t="shared" si="227"/>
        <v>#REF!</v>
      </c>
      <c r="I366" s="193">
        <f t="shared" si="227"/>
        <v>0</v>
      </c>
      <c r="J366" s="158">
        <f t="shared" si="227"/>
        <v>0</v>
      </c>
      <c r="K366" s="158">
        <f t="shared" si="227"/>
        <v>0</v>
      </c>
      <c r="L366" s="158">
        <f t="shared" si="227"/>
        <v>0</v>
      </c>
      <c r="M366" s="193">
        <f t="shared" si="227"/>
        <v>0</v>
      </c>
      <c r="N366" s="158">
        <f t="shared" si="227"/>
        <v>0</v>
      </c>
      <c r="O366" s="158">
        <f t="shared" si="227"/>
        <v>0</v>
      </c>
      <c r="P366" s="158">
        <f t="shared" si="227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8" customFormat="1" ht="42.75" customHeight="1">
      <c r="A367" s="81" t="s">
        <v>60</v>
      </c>
      <c r="B367" s="72" t="s">
        <v>330</v>
      </c>
      <c r="C367" s="153" t="s">
        <v>56</v>
      </c>
      <c r="D367" s="187">
        <f>E367+F367+G367</f>
        <v>2393.1999999999998</v>
      </c>
      <c r="E367" s="219">
        <v>23.9</v>
      </c>
      <c r="F367" s="219">
        <v>213.2</v>
      </c>
      <c r="G367" s="219">
        <v>2156.1</v>
      </c>
      <c r="H367" s="158" t="e">
        <f>#REF!</f>
        <v>#REF!</v>
      </c>
      <c r="I367" s="187">
        <f>J367+K367+L367</f>
        <v>0</v>
      </c>
      <c r="J367" s="158"/>
      <c r="K367" s="158"/>
      <c r="L367" s="158"/>
      <c r="M367" s="187">
        <f>N367+O367+P367</f>
        <v>0</v>
      </c>
      <c r="N367" s="158"/>
      <c r="O367" s="158"/>
      <c r="P367" s="158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8" customFormat="1" ht="48" customHeight="1">
      <c r="A368" s="144" t="s">
        <v>118</v>
      </c>
      <c r="B368" s="152" t="s">
        <v>243</v>
      </c>
      <c r="C368" s="153"/>
      <c r="D368" s="187">
        <f>D369</f>
        <v>1741.7</v>
      </c>
      <c r="E368" s="154">
        <f t="shared" ref="E368:P368" si="228">E369</f>
        <v>0</v>
      </c>
      <c r="F368" s="154">
        <f t="shared" si="228"/>
        <v>1741.7</v>
      </c>
      <c r="G368" s="154">
        <f t="shared" si="228"/>
        <v>0</v>
      </c>
      <c r="H368" s="154" t="e">
        <f t="shared" si="228"/>
        <v>#REF!</v>
      </c>
      <c r="I368" s="187">
        <f t="shared" si="228"/>
        <v>0</v>
      </c>
      <c r="J368" s="154">
        <f t="shared" si="228"/>
        <v>0</v>
      </c>
      <c r="K368" s="154">
        <f t="shared" si="228"/>
        <v>0</v>
      </c>
      <c r="L368" s="154">
        <f t="shared" si="228"/>
        <v>0</v>
      </c>
      <c r="M368" s="187">
        <f t="shared" si="228"/>
        <v>0</v>
      </c>
      <c r="N368" s="154">
        <f t="shared" si="228"/>
        <v>0</v>
      </c>
      <c r="O368" s="154">
        <f t="shared" si="228"/>
        <v>0</v>
      </c>
      <c r="P368" s="154">
        <f t="shared" si="228"/>
        <v>0</v>
      </c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</row>
    <row r="369" spans="1:50" s="8" customFormat="1" ht="39" customHeight="1">
      <c r="A369" s="81" t="s">
        <v>60</v>
      </c>
      <c r="B369" s="152" t="s">
        <v>243</v>
      </c>
      <c r="C369" s="153" t="s">
        <v>56</v>
      </c>
      <c r="D369" s="187">
        <f>E369+F369+G369</f>
        <v>1741.7</v>
      </c>
      <c r="E369" s="77"/>
      <c r="F369" s="77">
        <v>1741.7</v>
      </c>
      <c r="G369" s="77"/>
      <c r="H369" s="154" t="e">
        <f>#REF!</f>
        <v>#REF!</v>
      </c>
      <c r="I369" s="187">
        <f>J369+K369+L369</f>
        <v>0</v>
      </c>
      <c r="J369" s="154"/>
      <c r="K369" s="154"/>
      <c r="L369" s="154"/>
      <c r="M369" s="187">
        <f>N369+O369+P369</f>
        <v>0</v>
      </c>
      <c r="N369" s="154"/>
      <c r="O369" s="154"/>
      <c r="P369" s="154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96" customFormat="1" ht="46.5" customHeight="1">
      <c r="A370" s="66" t="s">
        <v>147</v>
      </c>
      <c r="B370" s="25" t="s">
        <v>240</v>
      </c>
      <c r="C370" s="153"/>
      <c r="D370" s="187">
        <f>E370+G370</f>
        <v>1741.7</v>
      </c>
      <c r="E370" s="156">
        <f t="shared" ref="E370:J370" si="229">E371</f>
        <v>1741.7</v>
      </c>
      <c r="F370" s="156">
        <f t="shared" si="229"/>
        <v>0</v>
      </c>
      <c r="G370" s="156">
        <f t="shared" si="229"/>
        <v>0</v>
      </c>
      <c r="H370" s="156" t="e">
        <f t="shared" si="229"/>
        <v>#REF!</v>
      </c>
      <c r="I370" s="192">
        <f t="shared" si="229"/>
        <v>0</v>
      </c>
      <c r="J370" s="156">
        <f t="shared" si="229"/>
        <v>0</v>
      </c>
      <c r="K370" s="156">
        <f>K371</f>
        <v>0</v>
      </c>
      <c r="L370" s="156">
        <f>L371</f>
        <v>0</v>
      </c>
      <c r="M370" s="192">
        <f t="shared" ref="M370:P370" si="230">M371</f>
        <v>0</v>
      </c>
      <c r="N370" s="156">
        <f t="shared" si="230"/>
        <v>0</v>
      </c>
      <c r="O370" s="156">
        <f t="shared" si="230"/>
        <v>0</v>
      </c>
      <c r="P370" s="156">
        <f t="shared" si="230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62.25" customHeight="1">
      <c r="A371" s="27" t="s">
        <v>60</v>
      </c>
      <c r="B371" s="25" t="s">
        <v>240</v>
      </c>
      <c r="C371" s="153" t="s">
        <v>56</v>
      </c>
      <c r="D371" s="187">
        <f>E371+G371</f>
        <v>1741.7</v>
      </c>
      <c r="E371" s="156">
        <v>1741.7</v>
      </c>
      <c r="F371" s="156"/>
      <c r="G371" s="156"/>
      <c r="H371" s="156" t="e">
        <f>#REF!</f>
        <v>#REF!</v>
      </c>
      <c r="I371" s="192">
        <f>J371+K371+L371</f>
        <v>0</v>
      </c>
      <c r="J371" s="156"/>
      <c r="K371" s="156"/>
      <c r="L371" s="156"/>
      <c r="M371" s="192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4.25" customHeight="1">
      <c r="A372" s="27" t="s">
        <v>141</v>
      </c>
      <c r="B372" s="25" t="s">
        <v>241</v>
      </c>
      <c r="C372" s="153"/>
      <c r="D372" s="187">
        <f>E372+G372</f>
        <v>2339.7999999999997</v>
      </c>
      <c r="E372" s="155">
        <f t="shared" ref="E372:J372" si="231">E373</f>
        <v>2339.7999999999997</v>
      </c>
      <c r="F372" s="156">
        <f t="shared" si="231"/>
        <v>0</v>
      </c>
      <c r="G372" s="156">
        <f t="shared" si="231"/>
        <v>0</v>
      </c>
      <c r="H372" s="156" t="e">
        <f t="shared" si="231"/>
        <v>#REF!</v>
      </c>
      <c r="I372" s="192">
        <f t="shared" si="231"/>
        <v>0</v>
      </c>
      <c r="J372" s="156">
        <f t="shared" si="231"/>
        <v>0</v>
      </c>
      <c r="K372" s="156">
        <f>K373</f>
        <v>0</v>
      </c>
      <c r="L372" s="156">
        <f>L373</f>
        <v>0</v>
      </c>
      <c r="M372" s="192">
        <f t="shared" ref="M372:P372" si="232">M373</f>
        <v>0</v>
      </c>
      <c r="N372" s="156">
        <f t="shared" si="232"/>
        <v>0</v>
      </c>
      <c r="O372" s="156">
        <f t="shared" si="232"/>
        <v>0</v>
      </c>
      <c r="P372" s="156">
        <f t="shared" si="232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6.5" customHeight="1">
      <c r="A373" s="24" t="s">
        <v>242</v>
      </c>
      <c r="B373" s="25" t="s">
        <v>241</v>
      </c>
      <c r="C373" s="153" t="s">
        <v>56</v>
      </c>
      <c r="D373" s="187">
        <f>E373+G373</f>
        <v>2339.7999999999997</v>
      </c>
      <c r="E373" s="155">
        <f>'[1]Поправки октябрь 2024 (2)'!$I$679</f>
        <v>2339.7999999999997</v>
      </c>
      <c r="F373" s="156"/>
      <c r="G373" s="156"/>
      <c r="H373" s="156" t="e">
        <f>#REF!</f>
        <v>#REF!</v>
      </c>
      <c r="I373" s="192">
        <f>J373+K373+L373</f>
        <v>0</v>
      </c>
      <c r="J373" s="156"/>
      <c r="K373" s="156"/>
      <c r="L373" s="156"/>
      <c r="M373" s="192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45">
      <c r="A374" s="32" t="s">
        <v>119</v>
      </c>
      <c r="B374" s="113" t="s">
        <v>356</v>
      </c>
      <c r="C374" s="153"/>
      <c r="D374" s="187">
        <f>E374+F374+G374</f>
        <v>1348.1</v>
      </c>
      <c r="E374" s="156">
        <f t="shared" ref="E374:J374" si="233">E375</f>
        <v>0</v>
      </c>
      <c r="F374" s="155">
        <f t="shared" si="233"/>
        <v>1348.1</v>
      </c>
      <c r="G374" s="156">
        <f t="shared" si="233"/>
        <v>0</v>
      </c>
      <c r="H374" s="156" t="e">
        <f t="shared" si="233"/>
        <v>#REF!</v>
      </c>
      <c r="I374" s="192">
        <f t="shared" si="233"/>
        <v>0</v>
      </c>
      <c r="J374" s="156">
        <f t="shared" si="233"/>
        <v>0</v>
      </c>
      <c r="K374" s="156">
        <f>K375</f>
        <v>0</v>
      </c>
      <c r="L374" s="156">
        <f>L375</f>
        <v>0</v>
      </c>
      <c r="M374" s="192">
        <f t="shared" ref="M374:P374" si="234">M375</f>
        <v>0</v>
      </c>
      <c r="N374" s="156">
        <f t="shared" si="234"/>
        <v>0</v>
      </c>
      <c r="O374" s="156">
        <f t="shared" si="234"/>
        <v>0</v>
      </c>
      <c r="P374" s="156">
        <f t="shared" si="234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40.5" customHeight="1">
      <c r="A375" s="24" t="s">
        <v>242</v>
      </c>
      <c r="B375" s="113" t="s">
        <v>356</v>
      </c>
      <c r="C375" s="153" t="s">
        <v>56</v>
      </c>
      <c r="D375" s="187">
        <f>E375+F375+G375</f>
        <v>1348.1</v>
      </c>
      <c r="E375" s="156"/>
      <c r="F375" s="155">
        <v>1348.1</v>
      </c>
      <c r="G375" s="156"/>
      <c r="H375" s="156" t="e">
        <f>#REF!</f>
        <v>#REF!</v>
      </c>
      <c r="I375" s="192">
        <f>J375+K375+L375</f>
        <v>0</v>
      </c>
      <c r="J375" s="156"/>
      <c r="K375" s="156"/>
      <c r="L375" s="156"/>
      <c r="M375" s="192">
        <f>N375+O375+P375</f>
        <v>0</v>
      </c>
      <c r="N375" s="156"/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91.5" customHeight="1">
      <c r="A376" s="134" t="s">
        <v>518</v>
      </c>
      <c r="B376" s="99" t="s">
        <v>382</v>
      </c>
      <c r="C376" s="153"/>
      <c r="D376" s="187">
        <f>D377</f>
        <v>13553.8</v>
      </c>
      <c r="E376" s="158">
        <f t="shared" ref="E376:P376" si="235">E377</f>
        <v>0</v>
      </c>
      <c r="F376" s="158">
        <f t="shared" si="235"/>
        <v>0</v>
      </c>
      <c r="G376" s="158">
        <f t="shared" si="235"/>
        <v>13553.8</v>
      </c>
      <c r="H376" s="158" t="e">
        <f t="shared" si="235"/>
        <v>#REF!</v>
      </c>
      <c r="I376" s="193">
        <f t="shared" si="235"/>
        <v>0</v>
      </c>
      <c r="J376" s="158">
        <f t="shared" si="235"/>
        <v>0</v>
      </c>
      <c r="K376" s="158">
        <f t="shared" si="235"/>
        <v>0</v>
      </c>
      <c r="L376" s="158">
        <f t="shared" si="235"/>
        <v>0</v>
      </c>
      <c r="M376" s="193">
        <f t="shared" si="235"/>
        <v>0</v>
      </c>
      <c r="N376" s="158">
        <f t="shared" si="235"/>
        <v>0</v>
      </c>
      <c r="O376" s="158">
        <f t="shared" si="235"/>
        <v>0</v>
      </c>
      <c r="P376" s="158">
        <f t="shared" si="235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59.25" customHeight="1">
      <c r="A377" s="24" t="s">
        <v>242</v>
      </c>
      <c r="B377" s="99" t="s">
        <v>382</v>
      </c>
      <c r="C377" s="153" t="s">
        <v>56</v>
      </c>
      <c r="D377" s="187">
        <f>E377+F377+G377</f>
        <v>13553.8</v>
      </c>
      <c r="E377" s="158"/>
      <c r="F377" s="158"/>
      <c r="G377" s="158">
        <f>'[1]Поправки октябрь 2024 (2)'!$I$700</f>
        <v>13553.8</v>
      </c>
      <c r="H377" s="158" t="e">
        <f>#REF!</f>
        <v>#REF!</v>
      </c>
      <c r="I377" s="193">
        <f>J377+K377+L377</f>
        <v>0</v>
      </c>
      <c r="J377" s="158"/>
      <c r="K377" s="158"/>
      <c r="L377" s="158"/>
      <c r="M377" s="193">
        <f>N377+O377+P377</f>
        <v>0</v>
      </c>
      <c r="N377" s="158"/>
      <c r="O377" s="158"/>
      <c r="P377" s="158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63" customHeight="1">
      <c r="A378" s="114" t="s">
        <v>482</v>
      </c>
      <c r="B378" s="113" t="s">
        <v>244</v>
      </c>
      <c r="C378" s="153"/>
      <c r="D378" s="187">
        <f>E378+G378+F378</f>
        <v>6934.2</v>
      </c>
      <c r="E378" s="155">
        <f>E381+E398+E401+E383+E385+E379+E387</f>
        <v>6934.2</v>
      </c>
      <c r="F378" s="155">
        <f t="shared" ref="F378:P378" si="236">F381+F398+F401+F383+F385+F379+F387</f>
        <v>0</v>
      </c>
      <c r="G378" s="155">
        <f t="shared" si="236"/>
        <v>0</v>
      </c>
      <c r="H378" s="155" t="e">
        <f t="shared" si="236"/>
        <v>#REF!</v>
      </c>
      <c r="I378" s="190">
        <f t="shared" si="236"/>
        <v>0</v>
      </c>
      <c r="J378" s="155">
        <f t="shared" si="236"/>
        <v>0</v>
      </c>
      <c r="K378" s="155">
        <f t="shared" si="236"/>
        <v>0</v>
      </c>
      <c r="L378" s="155">
        <f t="shared" si="236"/>
        <v>0</v>
      </c>
      <c r="M378" s="190">
        <f t="shared" si="236"/>
        <v>0</v>
      </c>
      <c r="N378" s="155">
        <f t="shared" si="236"/>
        <v>0</v>
      </c>
      <c r="O378" s="155">
        <f t="shared" si="236"/>
        <v>0</v>
      </c>
      <c r="P378" s="155">
        <f t="shared" si="236"/>
        <v>0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75" hidden="1" customHeight="1">
      <c r="A379" s="74" t="s">
        <v>519</v>
      </c>
      <c r="B379" s="72" t="s">
        <v>495</v>
      </c>
      <c r="C379" s="153"/>
      <c r="D379" s="187">
        <f>D380</f>
        <v>0</v>
      </c>
      <c r="E379" s="154">
        <f t="shared" ref="E379:P379" si="237">E380</f>
        <v>0</v>
      </c>
      <c r="F379" s="154">
        <f t="shared" si="237"/>
        <v>0</v>
      </c>
      <c r="G379" s="154">
        <f t="shared" si="237"/>
        <v>0</v>
      </c>
      <c r="H379" s="154">
        <f t="shared" si="237"/>
        <v>0</v>
      </c>
      <c r="I379" s="187">
        <f t="shared" si="237"/>
        <v>0</v>
      </c>
      <c r="J379" s="154">
        <f t="shared" si="237"/>
        <v>0</v>
      </c>
      <c r="K379" s="154">
        <f t="shared" si="237"/>
        <v>0</v>
      </c>
      <c r="L379" s="154">
        <f t="shared" si="237"/>
        <v>0</v>
      </c>
      <c r="M379" s="187">
        <f t="shared" si="237"/>
        <v>0</v>
      </c>
      <c r="N379" s="154">
        <f t="shared" si="237"/>
        <v>0</v>
      </c>
      <c r="O379" s="154">
        <f t="shared" si="237"/>
        <v>0</v>
      </c>
      <c r="P379" s="154">
        <f t="shared" si="237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39.75" hidden="1" customHeight="1">
      <c r="A380" s="74" t="s">
        <v>242</v>
      </c>
      <c r="B380" s="72" t="s">
        <v>495</v>
      </c>
      <c r="C380" s="153" t="s">
        <v>56</v>
      </c>
      <c r="D380" s="187">
        <f>E380+F380+G380</f>
        <v>0</v>
      </c>
      <c r="E380" s="155"/>
      <c r="F380" s="155"/>
      <c r="G380" s="155"/>
      <c r="H380" s="155"/>
      <c r="I380" s="190">
        <f>J380+K380+L380</f>
        <v>0</v>
      </c>
      <c r="J380" s="155"/>
      <c r="K380" s="155"/>
      <c r="L380" s="155"/>
      <c r="M380" s="190">
        <f>N380+O380+P380</f>
        <v>0</v>
      </c>
      <c r="N380" s="155"/>
      <c r="O380" s="155"/>
      <c r="P380" s="155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29.25" customHeight="1">
      <c r="A381" s="24" t="s">
        <v>120</v>
      </c>
      <c r="B381" s="25" t="s">
        <v>245</v>
      </c>
      <c r="C381" s="153"/>
      <c r="D381" s="187">
        <f>E381+G381</f>
        <v>507.2</v>
      </c>
      <c r="E381" s="155">
        <f>E382</f>
        <v>507.2</v>
      </c>
      <c r="F381" s="155">
        <f t="shared" ref="F381:J381" si="238">F382</f>
        <v>0</v>
      </c>
      <c r="G381" s="155">
        <f t="shared" si="238"/>
        <v>0</v>
      </c>
      <c r="H381" s="155">
        <f t="shared" si="238"/>
        <v>0</v>
      </c>
      <c r="I381" s="190">
        <f t="shared" si="238"/>
        <v>0</v>
      </c>
      <c r="J381" s="155">
        <f t="shared" si="238"/>
        <v>0</v>
      </c>
      <c r="K381" s="155">
        <f>K382</f>
        <v>0</v>
      </c>
      <c r="L381" s="155">
        <f>L382</f>
        <v>0</v>
      </c>
      <c r="M381" s="190">
        <f>M382</f>
        <v>0</v>
      </c>
      <c r="N381" s="155">
        <f>N382</f>
        <v>0</v>
      </c>
      <c r="O381" s="155">
        <f t="shared" ref="O381:P381" si="239">O382</f>
        <v>0</v>
      </c>
      <c r="P381" s="155">
        <f t="shared" si="239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43.5" customHeight="1">
      <c r="A382" s="24" t="s">
        <v>242</v>
      </c>
      <c r="B382" s="25" t="s">
        <v>245</v>
      </c>
      <c r="C382" s="153" t="s">
        <v>56</v>
      </c>
      <c r="D382" s="187">
        <f>E382+G382</f>
        <v>507.2</v>
      </c>
      <c r="E382" s="155">
        <v>507.2</v>
      </c>
      <c r="F382" s="155"/>
      <c r="G382" s="155"/>
      <c r="H382" s="155">
        <f>H397</f>
        <v>0</v>
      </c>
      <c r="I382" s="188">
        <f>J382+K382+L382</f>
        <v>0</v>
      </c>
      <c r="J382" s="157"/>
      <c r="K382" s="157"/>
      <c r="L382" s="157"/>
      <c r="M382" s="188">
        <f>N382+O382+P382</f>
        <v>0</v>
      </c>
      <c r="N382" s="157"/>
      <c r="O382" s="157"/>
      <c r="P382" s="157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158</v>
      </c>
      <c r="B383" s="25" t="s">
        <v>439</v>
      </c>
      <c r="C383" s="153"/>
      <c r="D383" s="187">
        <f>D384</f>
        <v>5250</v>
      </c>
      <c r="E383" s="154">
        <f t="shared" ref="E383:P383" si="240">E384</f>
        <v>5250</v>
      </c>
      <c r="F383" s="154">
        <f t="shared" si="240"/>
        <v>0</v>
      </c>
      <c r="G383" s="154">
        <f t="shared" si="240"/>
        <v>0</v>
      </c>
      <c r="H383" s="154" t="e">
        <f t="shared" si="240"/>
        <v>#REF!</v>
      </c>
      <c r="I383" s="187">
        <f t="shared" si="240"/>
        <v>0</v>
      </c>
      <c r="J383" s="154">
        <f t="shared" si="240"/>
        <v>0</v>
      </c>
      <c r="K383" s="154">
        <f t="shared" si="240"/>
        <v>0</v>
      </c>
      <c r="L383" s="154">
        <f t="shared" si="240"/>
        <v>0</v>
      </c>
      <c r="M383" s="187">
        <f t="shared" si="240"/>
        <v>0</v>
      </c>
      <c r="N383" s="154">
        <f t="shared" si="240"/>
        <v>0</v>
      </c>
      <c r="O383" s="154">
        <f t="shared" si="240"/>
        <v>0</v>
      </c>
      <c r="P383" s="154">
        <f t="shared" si="240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439</v>
      </c>
      <c r="C384" s="153" t="s">
        <v>56</v>
      </c>
      <c r="D384" s="187">
        <f>E384+F384+G384</f>
        <v>5250</v>
      </c>
      <c r="E384" s="154">
        <f>'[1]Поправки октябрь 2024 (2)'!$I$826</f>
        <v>5250</v>
      </c>
      <c r="F384" s="154"/>
      <c r="G384" s="154"/>
      <c r="H384" s="154" t="e">
        <f>#REF!</f>
        <v>#REF!</v>
      </c>
      <c r="I384" s="187">
        <f>J384+K384+L384</f>
        <v>0</v>
      </c>
      <c r="J384" s="154"/>
      <c r="K384" s="154"/>
      <c r="L384" s="154"/>
      <c r="M384" s="187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>
      <c r="A385" s="208" t="s">
        <v>159</v>
      </c>
      <c r="B385" s="25" t="s">
        <v>440</v>
      </c>
      <c r="C385" s="153"/>
      <c r="D385" s="187">
        <f>D386</f>
        <v>747</v>
      </c>
      <c r="E385" s="154">
        <f t="shared" ref="E385:P385" si="241">E386</f>
        <v>747</v>
      </c>
      <c r="F385" s="154">
        <f t="shared" si="241"/>
        <v>0</v>
      </c>
      <c r="G385" s="154">
        <f t="shared" si="241"/>
        <v>0</v>
      </c>
      <c r="H385" s="154" t="e">
        <f t="shared" si="241"/>
        <v>#REF!</v>
      </c>
      <c r="I385" s="187">
        <f t="shared" si="241"/>
        <v>0</v>
      </c>
      <c r="J385" s="154">
        <f t="shared" si="241"/>
        <v>0</v>
      </c>
      <c r="K385" s="154">
        <f t="shared" si="241"/>
        <v>0</v>
      </c>
      <c r="L385" s="154">
        <f t="shared" si="241"/>
        <v>0</v>
      </c>
      <c r="M385" s="187">
        <f t="shared" si="241"/>
        <v>0</v>
      </c>
      <c r="N385" s="154">
        <f t="shared" si="241"/>
        <v>0</v>
      </c>
      <c r="O385" s="154">
        <f t="shared" si="241"/>
        <v>0</v>
      </c>
      <c r="P385" s="154">
        <f t="shared" si="241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60">
      <c r="A386" s="24" t="s">
        <v>242</v>
      </c>
      <c r="B386" s="25" t="s">
        <v>440</v>
      </c>
      <c r="C386" s="153" t="s">
        <v>56</v>
      </c>
      <c r="D386" s="187">
        <f>E386+F386+G386</f>
        <v>747</v>
      </c>
      <c r="E386" s="154">
        <f>'[1]Поправки август 2024'!$I$830</f>
        <v>747</v>
      </c>
      <c r="F386" s="154"/>
      <c r="G386" s="154"/>
      <c r="H386" s="154" t="e">
        <f>#REF!</f>
        <v>#REF!</v>
      </c>
      <c r="I386" s="187">
        <f>J386+K386+L386</f>
        <v>0</v>
      </c>
      <c r="J386" s="154"/>
      <c r="K386" s="154"/>
      <c r="L386" s="154"/>
      <c r="M386" s="187">
        <f>N386+O386+P386</f>
        <v>0</v>
      </c>
      <c r="N386" s="154"/>
      <c r="O386" s="154"/>
      <c r="P386" s="154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 customHeight="1">
      <c r="A387" s="230" t="s">
        <v>539</v>
      </c>
      <c r="B387" s="205" t="s">
        <v>551</v>
      </c>
      <c r="C387" s="153"/>
      <c r="D387" s="187">
        <f>D388</f>
        <v>430.00000000000006</v>
      </c>
      <c r="E387" s="154">
        <f t="shared" ref="E387:P387" si="242">E388</f>
        <v>430.00000000000006</v>
      </c>
      <c r="F387" s="154">
        <f t="shared" si="242"/>
        <v>0</v>
      </c>
      <c r="G387" s="154">
        <f t="shared" si="242"/>
        <v>0</v>
      </c>
      <c r="H387" s="154">
        <f t="shared" si="242"/>
        <v>0</v>
      </c>
      <c r="I387" s="187">
        <f t="shared" si="242"/>
        <v>0</v>
      </c>
      <c r="J387" s="154">
        <f t="shared" si="242"/>
        <v>0</v>
      </c>
      <c r="K387" s="154">
        <f t="shared" si="242"/>
        <v>0</v>
      </c>
      <c r="L387" s="154">
        <f t="shared" si="242"/>
        <v>0</v>
      </c>
      <c r="M387" s="187">
        <f t="shared" si="242"/>
        <v>0</v>
      </c>
      <c r="N387" s="154">
        <f t="shared" si="242"/>
        <v>0</v>
      </c>
      <c r="O387" s="154">
        <f t="shared" si="242"/>
        <v>0</v>
      </c>
      <c r="P387" s="154">
        <f t="shared" si="242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43.5" customHeight="1">
      <c r="A388" s="24" t="s">
        <v>242</v>
      </c>
      <c r="B388" s="205" t="s">
        <v>551</v>
      </c>
      <c r="C388" s="153" t="s">
        <v>56</v>
      </c>
      <c r="D388" s="187">
        <f>E388+F388+G388</f>
        <v>430.00000000000006</v>
      </c>
      <c r="E388" s="155">
        <f>'[1]Поправки октябрь 2024 (2)'!$I$834</f>
        <v>430.00000000000006</v>
      </c>
      <c r="F388" s="155"/>
      <c r="G388" s="155"/>
      <c r="H388" s="155"/>
      <c r="I388" s="188"/>
      <c r="J388" s="155"/>
      <c r="K388" s="155"/>
      <c r="L388" s="155"/>
      <c r="M388" s="188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02" t="s">
        <v>426</v>
      </c>
      <c r="B389" s="25" t="s">
        <v>245</v>
      </c>
      <c r="C389" s="153"/>
      <c r="D389" s="187"/>
      <c r="E389" s="155"/>
      <c r="F389" s="155"/>
      <c r="G389" s="155"/>
      <c r="H389" s="155"/>
      <c r="I389" s="188"/>
      <c r="J389" s="155"/>
      <c r="K389" s="155"/>
      <c r="L389" s="155"/>
      <c r="M389" s="188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1.75" hidden="1" customHeight="1">
      <c r="A390" s="203" t="s">
        <v>160</v>
      </c>
      <c r="B390" s="205" t="s">
        <v>432</v>
      </c>
      <c r="C390" s="153" t="s">
        <v>155</v>
      </c>
      <c r="D390" s="187"/>
      <c r="E390" s="155"/>
      <c r="F390" s="155"/>
      <c r="G390" s="155"/>
      <c r="H390" s="155"/>
      <c r="I390" s="188"/>
      <c r="J390" s="155"/>
      <c r="K390" s="155"/>
      <c r="L390" s="155"/>
      <c r="M390" s="188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87"/>
      <c r="E391" s="155"/>
      <c r="F391" s="155"/>
      <c r="G391" s="155"/>
      <c r="H391" s="155"/>
      <c r="I391" s="188"/>
      <c r="J391" s="155"/>
      <c r="K391" s="155"/>
      <c r="L391" s="155"/>
      <c r="M391" s="188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24.75" hidden="1" customHeight="1">
      <c r="A392" s="204" t="s">
        <v>427</v>
      </c>
      <c r="B392" s="205" t="s">
        <v>432</v>
      </c>
      <c r="C392" s="153" t="s">
        <v>428</v>
      </c>
      <c r="D392" s="187"/>
      <c r="E392" s="155"/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4" t="s">
        <v>120</v>
      </c>
      <c r="B393" s="25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75.75" hidden="1" customHeight="1">
      <c r="A394" s="203" t="s">
        <v>429</v>
      </c>
      <c r="B394" s="205" t="s">
        <v>432</v>
      </c>
      <c r="C394" s="153" t="s">
        <v>430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8" hidden="1" customHeight="1">
      <c r="A395" s="203" t="s">
        <v>18</v>
      </c>
      <c r="B395" s="205" t="s">
        <v>432</v>
      </c>
      <c r="C395" s="153" t="s">
        <v>19</v>
      </c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64.5" hidden="1" customHeight="1">
      <c r="A396" s="203" t="s">
        <v>431</v>
      </c>
      <c r="B396" s="205" t="s">
        <v>432</v>
      </c>
      <c r="C396" s="153" t="s">
        <v>433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17.25" hidden="1" customHeight="1">
      <c r="A397" s="16" t="s">
        <v>148</v>
      </c>
      <c r="B397" s="25" t="s">
        <v>245</v>
      </c>
      <c r="C397" s="153" t="s">
        <v>56</v>
      </c>
      <c r="D397" s="187">
        <f>E397+F397+G397</f>
        <v>0</v>
      </c>
      <c r="E397" s="155"/>
      <c r="F397" s="157"/>
      <c r="G397" s="157"/>
      <c r="H397" s="157"/>
      <c r="I397" s="187">
        <f>J397+K397+L397</f>
        <v>0</v>
      </c>
      <c r="J397" s="155"/>
      <c r="K397" s="157"/>
      <c r="L397" s="155"/>
      <c r="M397" s="187">
        <f>N397+O397</f>
        <v>0</v>
      </c>
      <c r="N397" s="158"/>
      <c r="O397" s="160"/>
      <c r="P397" s="160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8" customFormat="1" ht="76.5" hidden="1" customHeight="1">
      <c r="A398" s="43" t="s">
        <v>138</v>
      </c>
      <c r="B398" s="25" t="s">
        <v>340</v>
      </c>
      <c r="C398" s="153"/>
      <c r="D398" s="187">
        <f t="shared" ref="D398:P399" si="243">D399</f>
        <v>0</v>
      </c>
      <c r="E398" s="158">
        <f t="shared" si="243"/>
        <v>0</v>
      </c>
      <c r="F398" s="158">
        <f t="shared" si="243"/>
        <v>0</v>
      </c>
      <c r="G398" s="158">
        <f t="shared" si="243"/>
        <v>0</v>
      </c>
      <c r="H398" s="158">
        <f t="shared" si="243"/>
        <v>0</v>
      </c>
      <c r="I398" s="187">
        <f t="shared" si="243"/>
        <v>0</v>
      </c>
      <c r="J398" s="158">
        <f t="shared" si="243"/>
        <v>0</v>
      </c>
      <c r="K398" s="158">
        <f t="shared" si="243"/>
        <v>0</v>
      </c>
      <c r="L398" s="158">
        <f t="shared" si="243"/>
        <v>0</v>
      </c>
      <c r="M398" s="187">
        <f t="shared" si="243"/>
        <v>0</v>
      </c>
      <c r="N398" s="158">
        <f t="shared" si="243"/>
        <v>0</v>
      </c>
      <c r="O398" s="158">
        <f t="shared" si="243"/>
        <v>0</v>
      </c>
      <c r="P398" s="158">
        <f t="shared" si="243"/>
        <v>0</v>
      </c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63.75" hidden="1" customHeight="1">
      <c r="A399" s="24" t="s">
        <v>60</v>
      </c>
      <c r="B399" s="25" t="s">
        <v>340</v>
      </c>
      <c r="C399" s="153" t="s">
        <v>56</v>
      </c>
      <c r="D399" s="187">
        <f t="shared" si="243"/>
        <v>0</v>
      </c>
      <c r="E399" s="158">
        <f t="shared" si="243"/>
        <v>0</v>
      </c>
      <c r="F399" s="158">
        <f t="shared" si="243"/>
        <v>0</v>
      </c>
      <c r="G399" s="158">
        <f t="shared" si="243"/>
        <v>0</v>
      </c>
      <c r="H399" s="158">
        <f t="shared" si="243"/>
        <v>0</v>
      </c>
      <c r="I399" s="187">
        <f t="shared" si="243"/>
        <v>0</v>
      </c>
      <c r="J399" s="158">
        <f t="shared" si="243"/>
        <v>0</v>
      </c>
      <c r="K399" s="158">
        <f t="shared" si="243"/>
        <v>0</v>
      </c>
      <c r="L399" s="158">
        <f t="shared" si="243"/>
        <v>0</v>
      </c>
      <c r="M399" s="187">
        <f t="shared" si="243"/>
        <v>0</v>
      </c>
      <c r="N399" s="158">
        <f t="shared" si="243"/>
        <v>0</v>
      </c>
      <c r="O399" s="158">
        <f t="shared" si="243"/>
        <v>0</v>
      </c>
      <c r="P399" s="158">
        <f t="shared" si="243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17.25" hidden="1" customHeight="1">
      <c r="A400" s="16" t="s">
        <v>148</v>
      </c>
      <c r="B400" s="25" t="s">
        <v>340</v>
      </c>
      <c r="C400" s="153" t="s">
        <v>56</v>
      </c>
      <c r="D400" s="187">
        <f>E400+F400+G400+H400</f>
        <v>0</v>
      </c>
      <c r="E400" s="155"/>
      <c r="F400" s="155"/>
      <c r="G400" s="157"/>
      <c r="H400" s="157"/>
      <c r="I400" s="187">
        <f>J400+K400+L400</f>
        <v>0</v>
      </c>
      <c r="J400" s="155"/>
      <c r="K400" s="157"/>
      <c r="L400" s="155"/>
      <c r="M400" s="268">
        <f>N400+O400+P400</f>
        <v>0</v>
      </c>
      <c r="N400" s="160"/>
      <c r="O400" s="160"/>
      <c r="P400" s="160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7.5" hidden="1" customHeight="1">
      <c r="A401" s="74" t="s">
        <v>383</v>
      </c>
      <c r="B401" s="151" t="s">
        <v>385</v>
      </c>
      <c r="C401" s="153"/>
      <c r="D401" s="187">
        <f>D402</f>
        <v>0</v>
      </c>
      <c r="E401" s="154">
        <f t="shared" ref="E401:P403" si="244">E402</f>
        <v>0</v>
      </c>
      <c r="F401" s="154">
        <f t="shared" si="244"/>
        <v>0</v>
      </c>
      <c r="G401" s="154">
        <f t="shared" si="244"/>
        <v>0</v>
      </c>
      <c r="H401" s="154">
        <f t="shared" si="244"/>
        <v>0</v>
      </c>
      <c r="I401" s="187">
        <f t="shared" si="244"/>
        <v>0</v>
      </c>
      <c r="J401" s="154">
        <f t="shared" si="244"/>
        <v>0</v>
      </c>
      <c r="K401" s="154">
        <f t="shared" si="244"/>
        <v>0</v>
      </c>
      <c r="L401" s="154">
        <f t="shared" si="244"/>
        <v>0</v>
      </c>
      <c r="M401" s="187">
        <f t="shared" si="244"/>
        <v>0</v>
      </c>
      <c r="N401" s="154">
        <f t="shared" si="244"/>
        <v>0</v>
      </c>
      <c r="O401" s="154">
        <f t="shared" si="244"/>
        <v>0</v>
      </c>
      <c r="P401" s="154">
        <f t="shared" si="244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60.75" hidden="1">
      <c r="A402" s="145" t="s">
        <v>483</v>
      </c>
      <c r="B402" s="151" t="s">
        <v>385</v>
      </c>
      <c r="C402" s="153"/>
      <c r="D402" s="187">
        <f>D403</f>
        <v>0</v>
      </c>
      <c r="E402" s="154">
        <f t="shared" si="244"/>
        <v>0</v>
      </c>
      <c r="F402" s="154">
        <f t="shared" si="244"/>
        <v>0</v>
      </c>
      <c r="G402" s="154">
        <f t="shared" si="244"/>
        <v>0</v>
      </c>
      <c r="H402" s="154">
        <f t="shared" si="244"/>
        <v>0</v>
      </c>
      <c r="I402" s="187">
        <f t="shared" si="244"/>
        <v>0</v>
      </c>
      <c r="J402" s="154">
        <f t="shared" si="244"/>
        <v>0</v>
      </c>
      <c r="K402" s="154">
        <f t="shared" si="244"/>
        <v>0</v>
      </c>
      <c r="L402" s="154">
        <f t="shared" si="244"/>
        <v>0</v>
      </c>
      <c r="M402" s="187">
        <f t="shared" si="244"/>
        <v>0</v>
      </c>
      <c r="N402" s="154">
        <f t="shared" si="244"/>
        <v>0</v>
      </c>
      <c r="O402" s="154">
        <f t="shared" si="244"/>
        <v>0</v>
      </c>
      <c r="P402" s="154">
        <f t="shared" si="244"/>
        <v>0</v>
      </c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36.75" hidden="1">
      <c r="A403" s="145" t="s">
        <v>242</v>
      </c>
      <c r="B403" s="151" t="s">
        <v>385</v>
      </c>
      <c r="C403" s="153" t="s">
        <v>56</v>
      </c>
      <c r="D403" s="187">
        <f>D404</f>
        <v>0</v>
      </c>
      <c r="E403" s="154">
        <f t="shared" si="244"/>
        <v>0</v>
      </c>
      <c r="F403" s="154">
        <f t="shared" si="244"/>
        <v>0</v>
      </c>
      <c r="G403" s="154">
        <f t="shared" si="244"/>
        <v>0</v>
      </c>
      <c r="H403" s="154">
        <f t="shared" si="244"/>
        <v>0</v>
      </c>
      <c r="I403" s="187">
        <f t="shared" si="244"/>
        <v>0</v>
      </c>
      <c r="J403" s="154">
        <f t="shared" si="244"/>
        <v>0</v>
      </c>
      <c r="K403" s="154">
        <f t="shared" si="244"/>
        <v>0</v>
      </c>
      <c r="L403" s="154">
        <f t="shared" si="244"/>
        <v>0</v>
      </c>
      <c r="M403" s="187">
        <f t="shared" si="244"/>
        <v>0</v>
      </c>
      <c r="N403" s="154">
        <f t="shared" si="244"/>
        <v>0</v>
      </c>
      <c r="O403" s="154">
        <f t="shared" si="244"/>
        <v>0</v>
      </c>
      <c r="P403" s="154">
        <f t="shared" si="244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17.25" hidden="1" customHeight="1">
      <c r="A404" s="16" t="s">
        <v>148</v>
      </c>
      <c r="B404" s="151" t="s">
        <v>385</v>
      </c>
      <c r="C404" s="153" t="s">
        <v>56</v>
      </c>
      <c r="D404" s="187">
        <f>E404+F404+G404</f>
        <v>0</v>
      </c>
      <c r="E404" s="155"/>
      <c r="F404" s="155"/>
      <c r="G404" s="157"/>
      <c r="H404" s="157"/>
      <c r="I404" s="187">
        <f>J404+K404+L404</f>
        <v>0</v>
      </c>
      <c r="J404" s="155"/>
      <c r="K404" s="157"/>
      <c r="L404" s="155"/>
      <c r="M404" s="268">
        <f>N404+O404+P404</f>
        <v>0</v>
      </c>
      <c r="N404" s="160"/>
      <c r="O404" s="160"/>
      <c r="P404" s="160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96" customFormat="1" ht="59.25" customHeight="1">
      <c r="A405" s="59" t="s">
        <v>293</v>
      </c>
      <c r="B405" s="19" t="s">
        <v>246</v>
      </c>
      <c r="C405" s="19"/>
      <c r="D405" s="187">
        <f>E405+F405+G405</f>
        <v>906.1</v>
      </c>
      <c r="E405" s="155">
        <f t="shared" ref="E405:P405" si="245">E406+E409+E415+E412</f>
        <v>906.1</v>
      </c>
      <c r="F405" s="155">
        <f t="shared" si="245"/>
        <v>0</v>
      </c>
      <c r="G405" s="155">
        <f t="shared" si="245"/>
        <v>0</v>
      </c>
      <c r="H405" s="155" t="e">
        <f t="shared" si="245"/>
        <v>#REF!</v>
      </c>
      <c r="I405" s="190">
        <f t="shared" si="245"/>
        <v>0</v>
      </c>
      <c r="J405" s="155">
        <f t="shared" si="245"/>
        <v>0</v>
      </c>
      <c r="K405" s="155">
        <f t="shared" si="245"/>
        <v>0</v>
      </c>
      <c r="L405" s="155">
        <f t="shared" si="245"/>
        <v>0</v>
      </c>
      <c r="M405" s="190">
        <f t="shared" si="245"/>
        <v>0</v>
      </c>
      <c r="N405" s="155">
        <f t="shared" si="245"/>
        <v>0</v>
      </c>
      <c r="O405" s="155">
        <f t="shared" si="245"/>
        <v>0</v>
      </c>
      <c r="P405" s="155">
        <f t="shared" si="245"/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17.25" hidden="1" customHeight="1">
      <c r="A406" s="32" t="s">
        <v>125</v>
      </c>
      <c r="B406" s="25" t="s">
        <v>247</v>
      </c>
      <c r="C406" s="19"/>
      <c r="D406" s="187">
        <f t="shared" ref="D406:D411" si="246">E406+F406+G406</f>
        <v>0</v>
      </c>
      <c r="E406" s="155">
        <f>E407</f>
        <v>0</v>
      </c>
      <c r="F406" s="156">
        <f>F407</f>
        <v>0</v>
      </c>
      <c r="G406" s="157">
        <f>G407</f>
        <v>0</v>
      </c>
      <c r="H406" s="157"/>
      <c r="I406" s="187">
        <f t="shared" ref="I406:I416" si="247">J406+K406+L406</f>
        <v>0</v>
      </c>
      <c r="J406" s="156">
        <f>J407</f>
        <v>0</v>
      </c>
      <c r="K406" s="167"/>
      <c r="L406" s="156"/>
      <c r="M406" s="188">
        <f>M407+M409</f>
        <v>0</v>
      </c>
      <c r="N406" s="155">
        <f>N407+N409</f>
        <v>0</v>
      </c>
      <c r="O406" s="155">
        <f>O407+O409</f>
        <v>0</v>
      </c>
      <c r="P406" s="155">
        <f>P407+P409</f>
        <v>0</v>
      </c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27.75" hidden="1" customHeight="1">
      <c r="A407" s="32" t="s">
        <v>63</v>
      </c>
      <c r="B407" s="25" t="s">
        <v>247</v>
      </c>
      <c r="C407" s="153" t="s">
        <v>64</v>
      </c>
      <c r="D407" s="187">
        <f t="shared" si="246"/>
        <v>0</v>
      </c>
      <c r="E407" s="155">
        <f>E408</f>
        <v>0</v>
      </c>
      <c r="F407" s="167"/>
      <c r="G407" s="157">
        <f>G408</f>
        <v>0</v>
      </c>
      <c r="H407" s="157"/>
      <c r="I407" s="187">
        <f t="shared" si="247"/>
        <v>0</v>
      </c>
      <c r="J407" s="156">
        <f>J408</f>
        <v>0</v>
      </c>
      <c r="K407" s="167"/>
      <c r="L407" s="156"/>
      <c r="M407" s="268">
        <f>N407+O407</f>
        <v>0</v>
      </c>
      <c r="N407" s="160">
        <f>N408</f>
        <v>0</v>
      </c>
      <c r="O407" s="160">
        <f>O408</f>
        <v>0</v>
      </c>
      <c r="P407" s="160">
        <f>P408</f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30" hidden="1" customHeight="1">
      <c r="A408" s="24" t="s">
        <v>61</v>
      </c>
      <c r="B408" s="25" t="s">
        <v>247</v>
      </c>
      <c r="C408" s="153" t="s">
        <v>64</v>
      </c>
      <c r="D408" s="187">
        <f t="shared" si="246"/>
        <v>0</v>
      </c>
      <c r="E408" s="155"/>
      <c r="F408" s="167"/>
      <c r="G408" s="157">
        <f>G409</f>
        <v>0</v>
      </c>
      <c r="H408" s="157"/>
      <c r="I408" s="187">
        <f t="shared" si="247"/>
        <v>0</v>
      </c>
      <c r="J408" s="156"/>
      <c r="K408" s="167"/>
      <c r="L408" s="156"/>
      <c r="M408" s="268">
        <f>N408+O408</f>
        <v>0</v>
      </c>
      <c r="N408" s="160"/>
      <c r="O408" s="160"/>
      <c r="P408" s="160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54" hidden="1" customHeight="1">
      <c r="A409" s="16" t="s">
        <v>124</v>
      </c>
      <c r="B409" s="113" t="s">
        <v>248</v>
      </c>
      <c r="C409" s="19"/>
      <c r="D409" s="187">
        <f t="shared" si="246"/>
        <v>0</v>
      </c>
      <c r="E409" s="156">
        <f>E410</f>
        <v>0</v>
      </c>
      <c r="F409" s="156">
        <f>F410</f>
        <v>0</v>
      </c>
      <c r="G409" s="157">
        <f>G410</f>
        <v>0</v>
      </c>
      <c r="H409" s="157"/>
      <c r="I409" s="187">
        <f t="shared" si="247"/>
        <v>0</v>
      </c>
      <c r="J409" s="28">
        <f>J410</f>
        <v>0</v>
      </c>
      <c r="K409" s="28">
        <f>K410</f>
        <v>0</v>
      </c>
      <c r="L409" s="156"/>
      <c r="M409" s="194">
        <f t="shared" ref="M409:P410" si="248">M410</f>
        <v>0</v>
      </c>
      <c r="N409" s="156">
        <f t="shared" si="248"/>
        <v>0</v>
      </c>
      <c r="O409" s="156">
        <f t="shared" si="248"/>
        <v>0</v>
      </c>
      <c r="P409" s="156">
        <f t="shared" si="248"/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28.5" hidden="1" customHeight="1">
      <c r="A410" s="32" t="s">
        <v>63</v>
      </c>
      <c r="B410" s="113" t="s">
        <v>248</v>
      </c>
      <c r="C410" s="153" t="s">
        <v>64</v>
      </c>
      <c r="D410" s="187">
        <f t="shared" si="246"/>
        <v>0</v>
      </c>
      <c r="E410" s="156">
        <f>E411</f>
        <v>0</v>
      </c>
      <c r="F410" s="156">
        <f>F411</f>
        <v>0</v>
      </c>
      <c r="G410" s="157">
        <f>G411</f>
        <v>0</v>
      </c>
      <c r="H410" s="157"/>
      <c r="I410" s="187">
        <f t="shared" si="247"/>
        <v>0</v>
      </c>
      <c r="J410" s="28">
        <f>J411</f>
        <v>0</v>
      </c>
      <c r="K410" s="28">
        <f>K411</f>
        <v>0</v>
      </c>
      <c r="L410" s="156"/>
      <c r="M410" s="194">
        <f t="shared" si="248"/>
        <v>0</v>
      </c>
      <c r="N410" s="156">
        <f t="shared" si="248"/>
        <v>0</v>
      </c>
      <c r="O410" s="156">
        <f t="shared" si="248"/>
        <v>0</v>
      </c>
      <c r="P410" s="156">
        <f t="shared" si="248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31.5" hidden="1" customHeight="1">
      <c r="A411" s="24" t="s">
        <v>61</v>
      </c>
      <c r="B411" s="113" t="s">
        <v>248</v>
      </c>
      <c r="C411" s="153" t="s">
        <v>64</v>
      </c>
      <c r="D411" s="187">
        <f t="shared" si="246"/>
        <v>0</v>
      </c>
      <c r="E411" s="156"/>
      <c r="F411" s="156">
        <v>0</v>
      </c>
      <c r="G411" s="157"/>
      <c r="H411" s="157"/>
      <c r="I411" s="187">
        <f t="shared" si="247"/>
        <v>0</v>
      </c>
      <c r="J411" s="28"/>
      <c r="K411" s="28">
        <v>0</v>
      </c>
      <c r="L411" s="156"/>
      <c r="M411" s="268">
        <f>N411+O411</f>
        <v>0</v>
      </c>
      <c r="N411" s="160"/>
      <c r="O411" s="160">
        <v>0</v>
      </c>
      <c r="P411" s="160"/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17.25" hidden="1" customHeight="1">
      <c r="A412" s="118" t="s">
        <v>125</v>
      </c>
      <c r="B412" s="152" t="s">
        <v>246</v>
      </c>
      <c r="C412" s="153"/>
      <c r="D412" s="187">
        <f>D413</f>
        <v>150</v>
      </c>
      <c r="E412" s="154">
        <f t="shared" ref="E412:P413" si="249">E413</f>
        <v>150</v>
      </c>
      <c r="F412" s="154">
        <f t="shared" si="249"/>
        <v>0</v>
      </c>
      <c r="G412" s="154">
        <f t="shared" si="249"/>
        <v>0</v>
      </c>
      <c r="H412" s="154" t="e">
        <f t="shared" si="249"/>
        <v>#REF!</v>
      </c>
      <c r="I412" s="187">
        <f t="shared" si="249"/>
        <v>0</v>
      </c>
      <c r="J412" s="154">
        <f t="shared" si="249"/>
        <v>0</v>
      </c>
      <c r="K412" s="154">
        <f t="shared" si="249"/>
        <v>0</v>
      </c>
      <c r="L412" s="154">
        <f t="shared" si="249"/>
        <v>0</v>
      </c>
      <c r="M412" s="187">
        <f t="shared" si="249"/>
        <v>0</v>
      </c>
      <c r="N412" s="154">
        <f t="shared" si="249"/>
        <v>0</v>
      </c>
      <c r="O412" s="154">
        <f t="shared" si="249"/>
        <v>0</v>
      </c>
      <c r="P412" s="154">
        <f t="shared" si="249"/>
        <v>0</v>
      </c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20.25" customHeight="1">
      <c r="A413" s="166" t="s">
        <v>402</v>
      </c>
      <c r="B413" s="151" t="s">
        <v>403</v>
      </c>
      <c r="C413" s="153"/>
      <c r="D413" s="187">
        <f>D414</f>
        <v>150</v>
      </c>
      <c r="E413" s="154">
        <f>E414</f>
        <v>150</v>
      </c>
      <c r="F413" s="154">
        <f t="shared" si="249"/>
        <v>0</v>
      </c>
      <c r="G413" s="154">
        <f t="shared" si="249"/>
        <v>0</v>
      </c>
      <c r="H413" s="154" t="e">
        <f t="shared" si="249"/>
        <v>#REF!</v>
      </c>
      <c r="I413" s="187">
        <f t="shared" si="249"/>
        <v>0</v>
      </c>
      <c r="J413" s="154">
        <f t="shared" si="249"/>
        <v>0</v>
      </c>
      <c r="K413" s="154">
        <f t="shared" si="249"/>
        <v>0</v>
      </c>
      <c r="L413" s="154">
        <f t="shared" si="249"/>
        <v>0</v>
      </c>
      <c r="M413" s="187">
        <f t="shared" si="249"/>
        <v>0</v>
      </c>
      <c r="N413" s="154">
        <f t="shared" si="249"/>
        <v>0</v>
      </c>
      <c r="O413" s="154">
        <f t="shared" si="249"/>
        <v>0</v>
      </c>
      <c r="P413" s="154">
        <f t="shared" si="249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0.75" customHeight="1">
      <c r="A414" s="32" t="s">
        <v>63</v>
      </c>
      <c r="B414" s="151" t="s">
        <v>403</v>
      </c>
      <c r="C414" s="153" t="s">
        <v>64</v>
      </c>
      <c r="D414" s="187">
        <f>E414+F414+G414</f>
        <v>150</v>
      </c>
      <c r="E414" s="155">
        <v>150</v>
      </c>
      <c r="F414" s="156"/>
      <c r="G414" s="156"/>
      <c r="H414" s="156" t="e">
        <f>#REF!</f>
        <v>#REF!</v>
      </c>
      <c r="I414" s="190">
        <f>J414+K414+L414</f>
        <v>0</v>
      </c>
      <c r="J414" s="155"/>
      <c r="K414" s="156"/>
      <c r="L414" s="156"/>
      <c r="M414" s="192">
        <f>N414+O414+P414</f>
        <v>0</v>
      </c>
      <c r="N414" s="156"/>
      <c r="O414" s="156"/>
      <c r="P414" s="156"/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30" customHeight="1">
      <c r="A415" s="50" t="s">
        <v>249</v>
      </c>
      <c r="B415" s="25" t="s">
        <v>250</v>
      </c>
      <c r="C415" s="153"/>
      <c r="D415" s="187">
        <f t="shared" ref="D415:D417" si="250">E415+G415</f>
        <v>756.1</v>
      </c>
      <c r="E415" s="155">
        <f>E416</f>
        <v>756.1</v>
      </c>
      <c r="F415" s="155">
        <f t="shared" ref="F415:H416" si="251">F416</f>
        <v>0</v>
      </c>
      <c r="G415" s="155">
        <f t="shared" si="251"/>
        <v>0</v>
      </c>
      <c r="H415" s="155" t="e">
        <f t="shared" si="251"/>
        <v>#REF!</v>
      </c>
      <c r="I415" s="187">
        <f t="shared" si="247"/>
        <v>0</v>
      </c>
      <c r="J415" s="155">
        <f>J416</f>
        <v>0</v>
      </c>
      <c r="K415" s="155">
        <f t="shared" ref="K415:L416" si="252">K416</f>
        <v>0</v>
      </c>
      <c r="L415" s="155">
        <f t="shared" si="252"/>
        <v>0</v>
      </c>
      <c r="M415" s="268">
        <f>N415+O415</f>
        <v>0</v>
      </c>
      <c r="N415" s="160">
        <f t="shared" ref="N415:P416" si="253">N416</f>
        <v>0</v>
      </c>
      <c r="O415" s="160">
        <f t="shared" si="253"/>
        <v>0</v>
      </c>
      <c r="P415" s="160">
        <f t="shared" si="253"/>
        <v>0</v>
      </c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33" customHeight="1">
      <c r="A416" s="24" t="s">
        <v>120</v>
      </c>
      <c r="B416" s="25" t="s">
        <v>250</v>
      </c>
      <c r="C416" s="153"/>
      <c r="D416" s="187">
        <f t="shared" si="250"/>
        <v>756.1</v>
      </c>
      <c r="E416" s="155">
        <f>'[1]Поправки август 2024'!$I$966</f>
        <v>756.1</v>
      </c>
      <c r="F416" s="155">
        <f t="shared" si="251"/>
        <v>0</v>
      </c>
      <c r="G416" s="155">
        <f t="shared" si="251"/>
        <v>0</v>
      </c>
      <c r="H416" s="155" t="e">
        <f t="shared" si="251"/>
        <v>#REF!</v>
      </c>
      <c r="I416" s="187">
        <f t="shared" si="247"/>
        <v>0</v>
      </c>
      <c r="J416" s="168">
        <f>J417</f>
        <v>0</v>
      </c>
      <c r="K416" s="168">
        <f t="shared" si="252"/>
        <v>0</v>
      </c>
      <c r="L416" s="168">
        <f t="shared" si="252"/>
        <v>0</v>
      </c>
      <c r="M416" s="268">
        <f>N416+O416</f>
        <v>0</v>
      </c>
      <c r="N416" s="160">
        <f t="shared" si="253"/>
        <v>0</v>
      </c>
      <c r="O416" s="160">
        <f t="shared" si="253"/>
        <v>0</v>
      </c>
      <c r="P416" s="160">
        <f t="shared" si="253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57.75" customHeight="1">
      <c r="A417" s="24" t="s">
        <v>60</v>
      </c>
      <c r="B417" s="25" t="s">
        <v>250</v>
      </c>
      <c r="C417" s="153" t="s">
        <v>56</v>
      </c>
      <c r="D417" s="187">
        <f t="shared" si="250"/>
        <v>756.1</v>
      </c>
      <c r="E417" s="155">
        <v>756.1</v>
      </c>
      <c r="F417" s="155"/>
      <c r="G417" s="155"/>
      <c r="H417" s="155" t="e">
        <f>#REF!</f>
        <v>#REF!</v>
      </c>
      <c r="I417" s="190">
        <f>J417+K417+L417</f>
        <v>0</v>
      </c>
      <c r="J417" s="155"/>
      <c r="K417" s="155"/>
      <c r="L417" s="155"/>
      <c r="M417" s="190">
        <f>N417+O417+P417</f>
        <v>0</v>
      </c>
      <c r="N417" s="155"/>
      <c r="O417" s="155"/>
      <c r="P417" s="155"/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41.25" customHeight="1">
      <c r="A418" s="169" t="s">
        <v>404</v>
      </c>
      <c r="B418" s="171" t="s">
        <v>406</v>
      </c>
      <c r="C418" s="153"/>
      <c r="D418" s="187">
        <f t="shared" ref="D418:P418" si="254">D419+D422+D426</f>
        <v>84</v>
      </c>
      <c r="E418" s="154">
        <f t="shared" si="254"/>
        <v>84</v>
      </c>
      <c r="F418" s="154">
        <f t="shared" si="254"/>
        <v>0</v>
      </c>
      <c r="G418" s="154">
        <f t="shared" si="254"/>
        <v>0</v>
      </c>
      <c r="H418" s="154" t="e">
        <f t="shared" si="254"/>
        <v>#REF!</v>
      </c>
      <c r="I418" s="187">
        <f t="shared" si="254"/>
        <v>90</v>
      </c>
      <c r="J418" s="154">
        <f t="shared" si="254"/>
        <v>90</v>
      </c>
      <c r="K418" s="154">
        <f t="shared" si="254"/>
        <v>0</v>
      </c>
      <c r="L418" s="154">
        <f t="shared" si="254"/>
        <v>0</v>
      </c>
      <c r="M418" s="187">
        <f t="shared" si="254"/>
        <v>0</v>
      </c>
      <c r="N418" s="154">
        <f t="shared" si="254"/>
        <v>0</v>
      </c>
      <c r="O418" s="154">
        <f t="shared" si="254"/>
        <v>0</v>
      </c>
      <c r="P418" s="154">
        <f t="shared" si="254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9">
      <c r="A419" s="169" t="s">
        <v>405</v>
      </c>
      <c r="B419" s="171" t="s">
        <v>407</v>
      </c>
      <c r="C419" s="153"/>
      <c r="D419" s="187">
        <f>D420</f>
        <v>10</v>
      </c>
      <c r="E419" s="154">
        <f t="shared" ref="E419:P420" si="255">E420</f>
        <v>10</v>
      </c>
      <c r="F419" s="154">
        <f t="shared" si="255"/>
        <v>0</v>
      </c>
      <c r="G419" s="154">
        <f t="shared" si="255"/>
        <v>0</v>
      </c>
      <c r="H419" s="154" t="e">
        <f t="shared" si="255"/>
        <v>#REF!</v>
      </c>
      <c r="I419" s="187">
        <f t="shared" si="255"/>
        <v>12</v>
      </c>
      <c r="J419" s="154">
        <f t="shared" si="255"/>
        <v>12</v>
      </c>
      <c r="K419" s="154">
        <f t="shared" si="255"/>
        <v>0</v>
      </c>
      <c r="L419" s="154">
        <f t="shared" si="255"/>
        <v>0</v>
      </c>
      <c r="M419" s="187">
        <f t="shared" si="255"/>
        <v>0</v>
      </c>
      <c r="N419" s="154">
        <f t="shared" si="255"/>
        <v>0</v>
      </c>
      <c r="O419" s="154">
        <f t="shared" si="255"/>
        <v>0</v>
      </c>
      <c r="P419" s="154">
        <f t="shared" si="255"/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14.25" customHeight="1">
      <c r="A420" s="173" t="s">
        <v>104</v>
      </c>
      <c r="B420" s="172" t="s">
        <v>410</v>
      </c>
      <c r="C420" s="153"/>
      <c r="D420" s="187">
        <f>D421</f>
        <v>10</v>
      </c>
      <c r="E420" s="154">
        <f t="shared" si="255"/>
        <v>10</v>
      </c>
      <c r="F420" s="154">
        <f t="shared" si="255"/>
        <v>0</v>
      </c>
      <c r="G420" s="154">
        <f t="shared" si="255"/>
        <v>0</v>
      </c>
      <c r="H420" s="154" t="e">
        <f t="shared" si="255"/>
        <v>#REF!</v>
      </c>
      <c r="I420" s="187">
        <f t="shared" si="255"/>
        <v>12</v>
      </c>
      <c r="J420" s="154">
        <f t="shared" si="255"/>
        <v>12</v>
      </c>
      <c r="K420" s="154">
        <f t="shared" si="255"/>
        <v>0</v>
      </c>
      <c r="L420" s="154">
        <f t="shared" si="255"/>
        <v>0</v>
      </c>
      <c r="M420" s="187">
        <f t="shared" si="255"/>
        <v>0</v>
      </c>
      <c r="N420" s="154">
        <f t="shared" si="255"/>
        <v>0</v>
      </c>
      <c r="O420" s="154">
        <f t="shared" si="255"/>
        <v>0</v>
      </c>
      <c r="P420" s="154">
        <f t="shared" si="255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4" t="s">
        <v>22</v>
      </c>
      <c r="B421" s="172" t="s">
        <v>410</v>
      </c>
      <c r="C421" s="153" t="s">
        <v>16</v>
      </c>
      <c r="D421" s="187">
        <f>E421+F421+G421</f>
        <v>10</v>
      </c>
      <c r="E421" s="154">
        <v>10</v>
      </c>
      <c r="F421" s="154"/>
      <c r="G421" s="154"/>
      <c r="H421" s="154" t="e">
        <f>#REF!</f>
        <v>#REF!</v>
      </c>
      <c r="I421" s="187">
        <f>J421+K421+L421</f>
        <v>12</v>
      </c>
      <c r="J421" s="154">
        <v>12</v>
      </c>
      <c r="K421" s="154"/>
      <c r="L421" s="154"/>
      <c r="M421" s="187">
        <f>N421+O421+P421</f>
        <v>0</v>
      </c>
      <c r="N421" s="154"/>
      <c r="O421" s="154"/>
      <c r="P421" s="154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43.5" customHeight="1">
      <c r="A422" s="81" t="s">
        <v>408</v>
      </c>
      <c r="B422" s="172" t="s">
        <v>411</v>
      </c>
      <c r="C422" s="153"/>
      <c r="D422" s="187">
        <f>D423</f>
        <v>64</v>
      </c>
      <c r="E422" s="154">
        <f t="shared" ref="E422:P424" si="256">E423</f>
        <v>64</v>
      </c>
      <c r="F422" s="154">
        <f t="shared" si="256"/>
        <v>0</v>
      </c>
      <c r="G422" s="154">
        <f t="shared" si="256"/>
        <v>0</v>
      </c>
      <c r="H422" s="154" t="e">
        <f t="shared" si="256"/>
        <v>#REF!</v>
      </c>
      <c r="I422" s="187">
        <f t="shared" si="256"/>
        <v>66</v>
      </c>
      <c r="J422" s="154">
        <f t="shared" si="256"/>
        <v>66</v>
      </c>
      <c r="K422" s="154">
        <f t="shared" si="256"/>
        <v>0</v>
      </c>
      <c r="L422" s="154">
        <f t="shared" si="256"/>
        <v>0</v>
      </c>
      <c r="M422" s="187">
        <f t="shared" si="256"/>
        <v>0</v>
      </c>
      <c r="N422" s="154">
        <f t="shared" si="256"/>
        <v>0</v>
      </c>
      <c r="O422" s="154">
        <f t="shared" si="256"/>
        <v>0</v>
      </c>
      <c r="P422" s="154">
        <f t="shared" si="256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0" t="s">
        <v>409</v>
      </c>
      <c r="B423" s="172" t="s">
        <v>412</v>
      </c>
      <c r="C423" s="153"/>
      <c r="D423" s="187">
        <f>D424</f>
        <v>64</v>
      </c>
      <c r="E423" s="154">
        <f t="shared" si="256"/>
        <v>64</v>
      </c>
      <c r="F423" s="154">
        <f t="shared" si="256"/>
        <v>0</v>
      </c>
      <c r="G423" s="154">
        <f t="shared" si="256"/>
        <v>0</v>
      </c>
      <c r="H423" s="154" t="e">
        <f t="shared" si="256"/>
        <v>#REF!</v>
      </c>
      <c r="I423" s="187">
        <f t="shared" si="256"/>
        <v>66</v>
      </c>
      <c r="J423" s="154">
        <f t="shared" si="256"/>
        <v>66</v>
      </c>
      <c r="K423" s="154">
        <f t="shared" si="256"/>
        <v>0</v>
      </c>
      <c r="L423" s="154">
        <f t="shared" si="256"/>
        <v>0</v>
      </c>
      <c r="M423" s="187">
        <f t="shared" si="256"/>
        <v>0</v>
      </c>
      <c r="N423" s="154">
        <f t="shared" si="256"/>
        <v>0</v>
      </c>
      <c r="O423" s="154">
        <f t="shared" si="256"/>
        <v>0</v>
      </c>
      <c r="P423" s="154">
        <f t="shared" si="256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15.75" customHeight="1">
      <c r="A424" s="170" t="s">
        <v>104</v>
      </c>
      <c r="B424" s="172" t="s">
        <v>413</v>
      </c>
      <c r="C424" s="153"/>
      <c r="D424" s="187">
        <f>D425</f>
        <v>64</v>
      </c>
      <c r="E424" s="154">
        <f t="shared" si="256"/>
        <v>64</v>
      </c>
      <c r="F424" s="154">
        <f t="shared" si="256"/>
        <v>0</v>
      </c>
      <c r="G424" s="154">
        <f t="shared" si="256"/>
        <v>0</v>
      </c>
      <c r="H424" s="154" t="e">
        <f t="shared" si="256"/>
        <v>#REF!</v>
      </c>
      <c r="I424" s="187">
        <f t="shared" si="256"/>
        <v>66</v>
      </c>
      <c r="J424" s="154">
        <f t="shared" si="256"/>
        <v>66</v>
      </c>
      <c r="K424" s="154">
        <f t="shared" si="256"/>
        <v>0</v>
      </c>
      <c r="L424" s="154">
        <f t="shared" si="256"/>
        <v>0</v>
      </c>
      <c r="M424" s="187">
        <f t="shared" si="256"/>
        <v>0</v>
      </c>
      <c r="N424" s="154">
        <f t="shared" si="256"/>
        <v>0</v>
      </c>
      <c r="O424" s="154">
        <f t="shared" si="256"/>
        <v>0</v>
      </c>
      <c r="P424" s="154">
        <f t="shared" si="256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4" t="s">
        <v>22</v>
      </c>
      <c r="B425" s="172" t="s">
        <v>413</v>
      </c>
      <c r="C425" s="153" t="s">
        <v>16</v>
      </c>
      <c r="D425" s="187">
        <f>E425+F425+G425</f>
        <v>64</v>
      </c>
      <c r="E425" s="154">
        <v>64</v>
      </c>
      <c r="F425" s="154"/>
      <c r="G425" s="154"/>
      <c r="H425" s="154" t="e">
        <f>#REF!</f>
        <v>#REF!</v>
      </c>
      <c r="I425" s="187">
        <f>J425+K425+L425</f>
        <v>66</v>
      </c>
      <c r="J425" s="154">
        <v>66</v>
      </c>
      <c r="K425" s="154"/>
      <c r="L425" s="154"/>
      <c r="M425" s="187">
        <f>N425+O425+P425</f>
        <v>0</v>
      </c>
      <c r="N425" s="154"/>
      <c r="O425" s="154"/>
      <c r="P425" s="154"/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51.75">
      <c r="A426" s="81" t="s">
        <v>484</v>
      </c>
      <c r="B426" s="172" t="s">
        <v>416</v>
      </c>
      <c r="C426" s="153"/>
      <c r="D426" s="187">
        <f>D427</f>
        <v>10</v>
      </c>
      <c r="E426" s="154">
        <f t="shared" ref="E426:P427" si="257">E427</f>
        <v>10</v>
      </c>
      <c r="F426" s="154">
        <f t="shared" si="257"/>
        <v>0</v>
      </c>
      <c r="G426" s="154">
        <f t="shared" si="257"/>
        <v>0</v>
      </c>
      <c r="H426" s="154" t="e">
        <f t="shared" si="257"/>
        <v>#REF!</v>
      </c>
      <c r="I426" s="187">
        <f t="shared" si="257"/>
        <v>12</v>
      </c>
      <c r="J426" s="154">
        <f t="shared" si="257"/>
        <v>12</v>
      </c>
      <c r="K426" s="154">
        <f t="shared" si="257"/>
        <v>0</v>
      </c>
      <c r="L426" s="154">
        <f t="shared" si="257"/>
        <v>0</v>
      </c>
      <c r="M426" s="187">
        <f t="shared" si="257"/>
        <v>0</v>
      </c>
      <c r="N426" s="154">
        <f t="shared" si="257"/>
        <v>0</v>
      </c>
      <c r="O426" s="154">
        <f t="shared" si="257"/>
        <v>0</v>
      </c>
      <c r="P426" s="154">
        <f t="shared" si="257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customHeight="1">
      <c r="A427" s="173" t="s">
        <v>415</v>
      </c>
      <c r="B427" s="172" t="s">
        <v>417</v>
      </c>
      <c r="C427" s="153"/>
      <c r="D427" s="187">
        <f>D428</f>
        <v>10</v>
      </c>
      <c r="E427" s="154">
        <f t="shared" si="257"/>
        <v>10</v>
      </c>
      <c r="F427" s="154">
        <f t="shared" si="257"/>
        <v>0</v>
      </c>
      <c r="G427" s="154">
        <f t="shared" si="257"/>
        <v>0</v>
      </c>
      <c r="H427" s="154" t="e">
        <f t="shared" si="257"/>
        <v>#REF!</v>
      </c>
      <c r="I427" s="187">
        <f t="shared" si="257"/>
        <v>12</v>
      </c>
      <c r="J427" s="154">
        <f t="shared" si="257"/>
        <v>12</v>
      </c>
      <c r="K427" s="154">
        <f t="shared" si="257"/>
        <v>0</v>
      </c>
      <c r="L427" s="154">
        <f t="shared" si="257"/>
        <v>0</v>
      </c>
      <c r="M427" s="187">
        <f t="shared" si="257"/>
        <v>0</v>
      </c>
      <c r="N427" s="154">
        <f t="shared" si="257"/>
        <v>0</v>
      </c>
      <c r="O427" s="154">
        <f t="shared" si="257"/>
        <v>0</v>
      </c>
      <c r="P427" s="154">
        <f t="shared" si="257"/>
        <v>0</v>
      </c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16.5" customHeight="1">
      <c r="A428" s="170" t="s">
        <v>104</v>
      </c>
      <c r="B428" s="172" t="s">
        <v>418</v>
      </c>
      <c r="C428" s="153" t="s">
        <v>16</v>
      </c>
      <c r="D428" s="187">
        <f>E428+F428+G428</f>
        <v>10</v>
      </c>
      <c r="E428" s="154">
        <v>10</v>
      </c>
      <c r="F428" s="154"/>
      <c r="G428" s="154"/>
      <c r="H428" s="154" t="e">
        <f>#REF!</f>
        <v>#REF!</v>
      </c>
      <c r="I428" s="187">
        <f>J428+K428+L428</f>
        <v>12</v>
      </c>
      <c r="J428" s="154">
        <v>12</v>
      </c>
      <c r="K428" s="154"/>
      <c r="L428" s="154"/>
      <c r="M428" s="187">
        <f>N428+O428+P428</f>
        <v>0</v>
      </c>
      <c r="N428" s="154"/>
      <c r="O428" s="154"/>
      <c r="P428" s="154"/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7" customFormat="1" ht="82.5" customHeight="1">
      <c r="A429" s="63" t="s">
        <v>485</v>
      </c>
      <c r="B429" s="42" t="s">
        <v>253</v>
      </c>
      <c r="C429" s="19"/>
      <c r="D429" s="187">
        <f>E429+G429+F429</f>
        <v>15516</v>
      </c>
      <c r="E429" s="157">
        <f>E430+E440+E462</f>
        <v>13786.4</v>
      </c>
      <c r="F429" s="157">
        <f t="shared" ref="F429:P429" si="258">F430+F440+F462</f>
        <v>701.7</v>
      </c>
      <c r="G429" s="157">
        <f t="shared" si="258"/>
        <v>1027.9000000000001</v>
      </c>
      <c r="H429" s="157" t="e">
        <f t="shared" si="258"/>
        <v>#REF!</v>
      </c>
      <c r="I429" s="188">
        <f t="shared" si="258"/>
        <v>0</v>
      </c>
      <c r="J429" s="157">
        <f t="shared" si="258"/>
        <v>0</v>
      </c>
      <c r="K429" s="157">
        <f t="shared" si="258"/>
        <v>0</v>
      </c>
      <c r="L429" s="157">
        <f t="shared" si="258"/>
        <v>0</v>
      </c>
      <c r="M429" s="188">
        <f t="shared" si="258"/>
        <v>0</v>
      </c>
      <c r="N429" s="157">
        <f t="shared" si="258"/>
        <v>0</v>
      </c>
      <c r="O429" s="157">
        <f t="shared" si="258"/>
        <v>0</v>
      </c>
      <c r="P429" s="157">
        <f t="shared" si="258"/>
        <v>0</v>
      </c>
    </row>
    <row r="430" spans="1:50" s="8" customFormat="1" ht="65.099999999999994" customHeight="1">
      <c r="A430" s="67" t="s">
        <v>486</v>
      </c>
      <c r="B430" s="30" t="s">
        <v>254</v>
      </c>
      <c r="C430" s="19"/>
      <c r="D430" s="187">
        <f>E430+G430+F430</f>
        <v>6044</v>
      </c>
      <c r="E430" s="155">
        <f>E431</f>
        <v>6044</v>
      </c>
      <c r="F430" s="155">
        <f t="shared" ref="F430:H430" si="259">F431</f>
        <v>0</v>
      </c>
      <c r="G430" s="155">
        <f t="shared" si="259"/>
        <v>0</v>
      </c>
      <c r="H430" s="155" t="e">
        <f t="shared" si="259"/>
        <v>#REF!</v>
      </c>
      <c r="I430" s="187">
        <f>J430+K430+L430</f>
        <v>0</v>
      </c>
      <c r="J430" s="155">
        <f>J431</f>
        <v>0</v>
      </c>
      <c r="K430" s="155">
        <f t="shared" ref="K430:L432" si="260">K431</f>
        <v>0</v>
      </c>
      <c r="L430" s="155">
        <f t="shared" si="260"/>
        <v>0</v>
      </c>
      <c r="M430" s="268">
        <f>N430+O430</f>
        <v>0</v>
      </c>
      <c r="N430" s="160">
        <f t="shared" ref="N430:P432" si="261">N431</f>
        <v>0</v>
      </c>
      <c r="O430" s="160">
        <f t="shared" si="261"/>
        <v>0</v>
      </c>
      <c r="P430" s="160">
        <f t="shared" si="261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47.25" customHeight="1">
      <c r="A431" s="67" t="s">
        <v>122</v>
      </c>
      <c r="B431" s="30" t="s">
        <v>255</v>
      </c>
      <c r="C431" s="19"/>
      <c r="D431" s="187">
        <f>E431+G431+F431</f>
        <v>6044</v>
      </c>
      <c r="E431" s="155">
        <f t="shared" ref="E431:P431" si="262">E432+E437+E434</f>
        <v>6044</v>
      </c>
      <c r="F431" s="155">
        <f t="shared" si="262"/>
        <v>0</v>
      </c>
      <c r="G431" s="155">
        <f t="shared" si="262"/>
        <v>0</v>
      </c>
      <c r="H431" s="155" t="e">
        <f t="shared" si="262"/>
        <v>#REF!</v>
      </c>
      <c r="I431" s="190">
        <f t="shared" si="262"/>
        <v>0</v>
      </c>
      <c r="J431" s="155">
        <f t="shared" si="262"/>
        <v>0</v>
      </c>
      <c r="K431" s="155">
        <f t="shared" si="262"/>
        <v>0</v>
      </c>
      <c r="L431" s="155">
        <f t="shared" si="262"/>
        <v>0</v>
      </c>
      <c r="M431" s="190">
        <f t="shared" si="262"/>
        <v>0</v>
      </c>
      <c r="N431" s="155">
        <f t="shared" si="262"/>
        <v>0</v>
      </c>
      <c r="O431" s="155">
        <f t="shared" si="262"/>
        <v>0</v>
      </c>
      <c r="P431" s="155">
        <f t="shared" si="262"/>
        <v>0</v>
      </c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8" customFormat="1" ht="28.5" customHeight="1">
      <c r="A432" s="61" t="s">
        <v>123</v>
      </c>
      <c r="B432" s="17" t="s">
        <v>256</v>
      </c>
      <c r="C432" s="19"/>
      <c r="D432" s="187">
        <f>E432+G432</f>
        <v>6044</v>
      </c>
      <c r="E432" s="155">
        <f>E433</f>
        <v>6044</v>
      </c>
      <c r="F432" s="155">
        <f t="shared" ref="F432:H432" si="263">F433</f>
        <v>0</v>
      </c>
      <c r="G432" s="155">
        <f t="shared" si="263"/>
        <v>0</v>
      </c>
      <c r="H432" s="155" t="e">
        <f t="shared" si="263"/>
        <v>#REF!</v>
      </c>
      <c r="I432" s="187">
        <f>J432+K432+L432</f>
        <v>0</v>
      </c>
      <c r="J432" s="155">
        <f>J433</f>
        <v>0</v>
      </c>
      <c r="K432" s="155">
        <f t="shared" si="260"/>
        <v>0</v>
      </c>
      <c r="L432" s="155">
        <f t="shared" si="260"/>
        <v>0</v>
      </c>
      <c r="M432" s="268">
        <f>N432+O432</f>
        <v>0</v>
      </c>
      <c r="N432" s="160">
        <f t="shared" si="261"/>
        <v>0</v>
      </c>
      <c r="O432" s="160">
        <f t="shared" si="261"/>
        <v>0</v>
      </c>
      <c r="P432" s="160">
        <f t="shared" si="261"/>
        <v>0</v>
      </c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</row>
    <row r="433" spans="1:50" s="8" customFormat="1" ht="60">
      <c r="A433" s="24" t="s">
        <v>242</v>
      </c>
      <c r="B433" s="17" t="s">
        <v>256</v>
      </c>
      <c r="C433" s="153" t="s">
        <v>56</v>
      </c>
      <c r="D433" s="187">
        <f>E433+G433</f>
        <v>6044</v>
      </c>
      <c r="E433" s="155">
        <v>6044</v>
      </c>
      <c r="F433" s="155"/>
      <c r="G433" s="155"/>
      <c r="H433" s="155" t="e">
        <f>#REF!</f>
        <v>#REF!</v>
      </c>
      <c r="I433" s="190">
        <f>J433+K433+L433</f>
        <v>0</v>
      </c>
      <c r="J433" s="155"/>
      <c r="K433" s="155"/>
      <c r="L433" s="155"/>
      <c r="M433" s="190">
        <f>N433+O433+P433</f>
        <v>0</v>
      </c>
      <c r="N433" s="155"/>
      <c r="O433" s="155"/>
      <c r="P433" s="155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</row>
    <row r="434" spans="1:50" s="96" customFormat="1" ht="50.25" hidden="1" customHeight="1">
      <c r="A434" s="16" t="s">
        <v>465</v>
      </c>
      <c r="B434" s="17" t="s">
        <v>466</v>
      </c>
      <c r="C434" s="153"/>
      <c r="D434" s="187">
        <f>D435</f>
        <v>0</v>
      </c>
      <c r="E434" s="154">
        <f t="shared" ref="E434:P435" si="264">E435</f>
        <v>0</v>
      </c>
      <c r="F434" s="154">
        <f t="shared" si="264"/>
        <v>0</v>
      </c>
      <c r="G434" s="154">
        <f t="shared" si="264"/>
        <v>0</v>
      </c>
      <c r="H434" s="154">
        <f t="shared" si="264"/>
        <v>0</v>
      </c>
      <c r="I434" s="187">
        <f t="shared" si="264"/>
        <v>0</v>
      </c>
      <c r="J434" s="154">
        <f t="shared" si="264"/>
        <v>0</v>
      </c>
      <c r="K434" s="154">
        <f t="shared" si="264"/>
        <v>0</v>
      </c>
      <c r="L434" s="154">
        <f t="shared" si="264"/>
        <v>0</v>
      </c>
      <c r="M434" s="187">
        <f t="shared" si="264"/>
        <v>0</v>
      </c>
      <c r="N434" s="154">
        <f t="shared" si="264"/>
        <v>0</v>
      </c>
      <c r="O434" s="154">
        <f t="shared" si="264"/>
        <v>0</v>
      </c>
      <c r="P434" s="154">
        <f t="shared" si="264"/>
        <v>0</v>
      </c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96" customFormat="1" ht="27.75" hidden="1" customHeight="1">
      <c r="A435" s="24" t="s">
        <v>242</v>
      </c>
      <c r="B435" s="17" t="s">
        <v>466</v>
      </c>
      <c r="C435" s="153" t="s">
        <v>56</v>
      </c>
      <c r="D435" s="187">
        <f>D436</f>
        <v>0</v>
      </c>
      <c r="E435" s="154">
        <f t="shared" si="264"/>
        <v>0</v>
      </c>
      <c r="F435" s="154">
        <f t="shared" si="264"/>
        <v>0</v>
      </c>
      <c r="G435" s="154">
        <f t="shared" si="264"/>
        <v>0</v>
      </c>
      <c r="H435" s="154">
        <f t="shared" si="264"/>
        <v>0</v>
      </c>
      <c r="I435" s="187">
        <f t="shared" si="264"/>
        <v>0</v>
      </c>
      <c r="J435" s="154">
        <f t="shared" si="264"/>
        <v>0</v>
      </c>
      <c r="K435" s="154">
        <f t="shared" si="264"/>
        <v>0</v>
      </c>
      <c r="L435" s="154">
        <f t="shared" si="264"/>
        <v>0</v>
      </c>
      <c r="M435" s="187">
        <f t="shared" si="264"/>
        <v>0</v>
      </c>
      <c r="N435" s="154">
        <f t="shared" si="264"/>
        <v>0</v>
      </c>
      <c r="O435" s="154">
        <f t="shared" si="264"/>
        <v>0</v>
      </c>
      <c r="P435" s="154">
        <f t="shared" si="264"/>
        <v>0</v>
      </c>
      <c r="Q435" s="95"/>
      <c r="R435" s="95"/>
      <c r="S435" s="95"/>
      <c r="T435" s="95"/>
      <c r="U435" s="95"/>
      <c r="V435" s="95"/>
      <c r="W435" s="95"/>
      <c r="X435" s="95"/>
      <c r="Y435" s="95"/>
      <c r="Z435" s="95"/>
      <c r="AA435" s="95"/>
      <c r="AB435" s="95"/>
      <c r="AC435" s="95"/>
      <c r="AD435" s="95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/>
      <c r="AQ435" s="95"/>
      <c r="AR435" s="95"/>
      <c r="AS435" s="95"/>
      <c r="AT435" s="95"/>
      <c r="AU435" s="95"/>
      <c r="AV435" s="95"/>
      <c r="AW435" s="95"/>
      <c r="AX435" s="95"/>
    </row>
    <row r="436" spans="1:50" s="96" customFormat="1" ht="18" hidden="1" customHeight="1">
      <c r="A436" s="16" t="s">
        <v>148</v>
      </c>
      <c r="B436" s="17" t="s">
        <v>466</v>
      </c>
      <c r="C436" s="153" t="s">
        <v>56</v>
      </c>
      <c r="D436" s="187">
        <f>E436+F436+G436+H436</f>
        <v>0</v>
      </c>
      <c r="E436" s="158"/>
      <c r="F436" s="157"/>
      <c r="G436" s="157"/>
      <c r="H436" s="157"/>
      <c r="I436" s="187">
        <f>J436+K436+L436</f>
        <v>0</v>
      </c>
      <c r="J436" s="155"/>
      <c r="K436" s="167"/>
      <c r="L436" s="156"/>
      <c r="M436" s="268">
        <f>N436+O436+P436</f>
        <v>0</v>
      </c>
      <c r="N436" s="160"/>
      <c r="O436" s="160"/>
      <c r="P436" s="160"/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8" customFormat="1" ht="47.25" hidden="1" customHeight="1">
      <c r="A437" s="74" t="s">
        <v>341</v>
      </c>
      <c r="B437" s="97" t="s">
        <v>342</v>
      </c>
      <c r="C437" s="153"/>
      <c r="D437" s="187">
        <f t="shared" ref="D437:G438" si="265">D438</f>
        <v>0</v>
      </c>
      <c r="E437" s="158">
        <f t="shared" si="265"/>
        <v>0</v>
      </c>
      <c r="F437" s="158">
        <f t="shared" si="265"/>
        <v>0</v>
      </c>
      <c r="G437" s="158">
        <f t="shared" si="265"/>
        <v>0</v>
      </c>
      <c r="H437" s="158"/>
      <c r="I437" s="187">
        <f t="shared" ref="I437:P438" si="266">I438</f>
        <v>0</v>
      </c>
      <c r="J437" s="158">
        <f t="shared" si="266"/>
        <v>0</v>
      </c>
      <c r="K437" s="158">
        <f t="shared" si="266"/>
        <v>0</v>
      </c>
      <c r="L437" s="158">
        <f t="shared" si="266"/>
        <v>0</v>
      </c>
      <c r="M437" s="187">
        <f t="shared" si="266"/>
        <v>0</v>
      </c>
      <c r="N437" s="158">
        <f t="shared" si="266"/>
        <v>0</v>
      </c>
      <c r="O437" s="158">
        <f t="shared" si="266"/>
        <v>0</v>
      </c>
      <c r="P437" s="158">
        <f t="shared" si="266"/>
        <v>0</v>
      </c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48" hidden="1" customHeight="1">
      <c r="A438" s="24" t="s">
        <v>242</v>
      </c>
      <c r="B438" s="97" t="s">
        <v>342</v>
      </c>
      <c r="C438" s="153" t="s">
        <v>56</v>
      </c>
      <c r="D438" s="187">
        <f t="shared" si="265"/>
        <v>0</v>
      </c>
      <c r="E438" s="158">
        <f t="shared" si="265"/>
        <v>0</v>
      </c>
      <c r="F438" s="158">
        <f t="shared" si="265"/>
        <v>0</v>
      </c>
      <c r="G438" s="158">
        <f t="shared" si="265"/>
        <v>0</v>
      </c>
      <c r="H438" s="158"/>
      <c r="I438" s="187">
        <f t="shared" si="266"/>
        <v>0</v>
      </c>
      <c r="J438" s="158">
        <f t="shared" si="266"/>
        <v>0</v>
      </c>
      <c r="K438" s="158">
        <f t="shared" si="266"/>
        <v>0</v>
      </c>
      <c r="L438" s="158">
        <f t="shared" si="266"/>
        <v>0</v>
      </c>
      <c r="M438" s="187">
        <f t="shared" si="266"/>
        <v>0</v>
      </c>
      <c r="N438" s="158">
        <f t="shared" si="266"/>
        <v>0</v>
      </c>
      <c r="O438" s="158">
        <f t="shared" si="266"/>
        <v>0</v>
      </c>
      <c r="P438" s="158">
        <f t="shared" si="266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18" hidden="1" customHeight="1">
      <c r="A439" s="16" t="s">
        <v>148</v>
      </c>
      <c r="B439" s="97" t="s">
        <v>342</v>
      </c>
      <c r="C439" s="153" t="s">
        <v>56</v>
      </c>
      <c r="D439" s="187">
        <f>E439+F439+G439</f>
        <v>0</v>
      </c>
      <c r="E439" s="158"/>
      <c r="F439" s="155"/>
      <c r="G439" s="157"/>
      <c r="H439" s="157"/>
      <c r="I439" s="187">
        <f>J439+K439+L439</f>
        <v>0</v>
      </c>
      <c r="J439" s="155"/>
      <c r="K439" s="167"/>
      <c r="L439" s="156"/>
      <c r="M439" s="187">
        <f>N439+O439+P439</f>
        <v>0</v>
      </c>
      <c r="N439" s="158"/>
      <c r="O439" s="160"/>
      <c r="P439" s="160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60">
      <c r="A440" s="62" t="s">
        <v>257</v>
      </c>
      <c r="B440" s="44" t="s">
        <v>253</v>
      </c>
      <c r="C440" s="19"/>
      <c r="D440" s="187">
        <f>E440+G440+F440</f>
        <v>8338.7999999999993</v>
      </c>
      <c r="E440" s="155">
        <f>E441+E455+E459</f>
        <v>7338.9</v>
      </c>
      <c r="F440" s="155">
        <f t="shared" ref="F440:P440" si="267">F441+F455+F459</f>
        <v>272</v>
      </c>
      <c r="G440" s="155">
        <f t="shared" si="267"/>
        <v>727.9</v>
      </c>
      <c r="H440" s="155" t="e">
        <f t="shared" si="267"/>
        <v>#REF!</v>
      </c>
      <c r="I440" s="190">
        <f t="shared" si="267"/>
        <v>0</v>
      </c>
      <c r="J440" s="155">
        <f t="shared" si="267"/>
        <v>0</v>
      </c>
      <c r="K440" s="155">
        <f t="shared" si="267"/>
        <v>0</v>
      </c>
      <c r="L440" s="155">
        <f t="shared" si="267"/>
        <v>0</v>
      </c>
      <c r="M440" s="190">
        <f t="shared" si="267"/>
        <v>0</v>
      </c>
      <c r="N440" s="155">
        <f t="shared" si="267"/>
        <v>0</v>
      </c>
      <c r="O440" s="155">
        <f t="shared" si="267"/>
        <v>0</v>
      </c>
      <c r="P440" s="155">
        <f t="shared" si="267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45.75" customHeight="1">
      <c r="A441" s="16" t="s">
        <v>354</v>
      </c>
      <c r="B441" s="44" t="s">
        <v>256</v>
      </c>
      <c r="C441" s="153"/>
      <c r="D441" s="187">
        <f>E441+F441+G441</f>
        <v>8338.7999999999993</v>
      </c>
      <c r="E441" s="155">
        <f>E442+E444+E449+E452</f>
        <v>7338.9</v>
      </c>
      <c r="F441" s="155">
        <f t="shared" ref="F441:P441" si="268">F442+F444+F449+F452</f>
        <v>272</v>
      </c>
      <c r="G441" s="155">
        <f t="shared" si="268"/>
        <v>727.9</v>
      </c>
      <c r="H441" s="155" t="e">
        <f t="shared" si="268"/>
        <v>#REF!</v>
      </c>
      <c r="I441" s="190">
        <f t="shared" si="268"/>
        <v>0</v>
      </c>
      <c r="J441" s="155">
        <f t="shared" si="268"/>
        <v>0</v>
      </c>
      <c r="K441" s="155">
        <f t="shared" si="268"/>
        <v>0</v>
      </c>
      <c r="L441" s="155">
        <f t="shared" si="268"/>
        <v>0</v>
      </c>
      <c r="M441" s="190">
        <f t="shared" si="268"/>
        <v>0</v>
      </c>
      <c r="N441" s="155">
        <f t="shared" si="268"/>
        <v>0</v>
      </c>
      <c r="O441" s="155">
        <f t="shared" si="268"/>
        <v>0</v>
      </c>
      <c r="P441" s="155">
        <f t="shared" si="268"/>
        <v>0</v>
      </c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31.5" customHeight="1">
      <c r="A442" s="24" t="s">
        <v>120</v>
      </c>
      <c r="B442" s="44" t="s">
        <v>256</v>
      </c>
      <c r="C442" s="153"/>
      <c r="D442" s="187">
        <f>D443</f>
        <v>7250</v>
      </c>
      <c r="E442" s="154">
        <f t="shared" ref="E442:P442" si="269">E443</f>
        <v>7250</v>
      </c>
      <c r="F442" s="154">
        <f t="shared" si="269"/>
        <v>0</v>
      </c>
      <c r="G442" s="154">
        <f t="shared" si="269"/>
        <v>0</v>
      </c>
      <c r="H442" s="154" t="e">
        <f t="shared" si="269"/>
        <v>#REF!</v>
      </c>
      <c r="I442" s="187">
        <f t="shared" si="269"/>
        <v>0</v>
      </c>
      <c r="J442" s="154">
        <f t="shared" si="269"/>
        <v>0</v>
      </c>
      <c r="K442" s="154">
        <f t="shared" si="269"/>
        <v>0</v>
      </c>
      <c r="L442" s="154">
        <f t="shared" si="269"/>
        <v>0</v>
      </c>
      <c r="M442" s="187">
        <f t="shared" si="269"/>
        <v>0</v>
      </c>
      <c r="N442" s="154">
        <f t="shared" si="269"/>
        <v>0</v>
      </c>
      <c r="O442" s="154">
        <f t="shared" si="269"/>
        <v>0</v>
      </c>
      <c r="P442" s="154">
        <f t="shared" si="269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63" customHeight="1">
      <c r="A443" s="24" t="s">
        <v>475</v>
      </c>
      <c r="B443" s="44" t="s">
        <v>256</v>
      </c>
      <c r="C443" s="153" t="s">
        <v>56</v>
      </c>
      <c r="D443" s="187">
        <f>E443+F443+G443</f>
        <v>7250</v>
      </c>
      <c r="E443" s="155">
        <v>7250</v>
      </c>
      <c r="F443" s="155"/>
      <c r="G443" s="155"/>
      <c r="H443" s="155" t="e">
        <f>#REF!</f>
        <v>#REF!</v>
      </c>
      <c r="I443" s="190">
        <f>J443+K443+L443</f>
        <v>0</v>
      </c>
      <c r="J443" s="155"/>
      <c r="K443" s="155"/>
      <c r="L443" s="155"/>
      <c r="M443" s="190">
        <f>N443+O443+P443</f>
        <v>0</v>
      </c>
      <c r="N443" s="155"/>
      <c r="O443" s="160"/>
      <c r="P443" s="160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16.5" hidden="1" customHeight="1">
      <c r="A444" s="82" t="s">
        <v>304</v>
      </c>
      <c r="B444" s="60" t="s">
        <v>305</v>
      </c>
      <c r="C444" s="153"/>
      <c r="D444" s="193">
        <f>D445+D447</f>
        <v>0</v>
      </c>
      <c r="E444" s="158">
        <f>E445+E447</f>
        <v>0</v>
      </c>
      <c r="F444" s="158">
        <f>F445+F447</f>
        <v>0</v>
      </c>
      <c r="G444" s="158">
        <f>G445+G447</f>
        <v>0</v>
      </c>
      <c r="H444" s="158"/>
      <c r="I444" s="193">
        <f t="shared" ref="I444:P444" si="270">I445+I447</f>
        <v>0</v>
      </c>
      <c r="J444" s="158">
        <f t="shared" si="270"/>
        <v>0</v>
      </c>
      <c r="K444" s="158">
        <f t="shared" si="270"/>
        <v>0</v>
      </c>
      <c r="L444" s="158">
        <f t="shared" si="270"/>
        <v>0</v>
      </c>
      <c r="M444" s="193">
        <f t="shared" si="270"/>
        <v>0</v>
      </c>
      <c r="N444" s="158">
        <f t="shared" si="270"/>
        <v>0</v>
      </c>
      <c r="O444" s="158">
        <f t="shared" si="270"/>
        <v>0</v>
      </c>
      <c r="P444" s="158">
        <f t="shared" si="270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0.25" hidden="1" customHeight="1">
      <c r="A445" s="81" t="s">
        <v>35</v>
      </c>
      <c r="B445" s="60" t="s">
        <v>305</v>
      </c>
      <c r="C445" s="153" t="s">
        <v>36</v>
      </c>
      <c r="D445" s="193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93">
        <f t="shared" ref="I445:P445" si="271">I446</f>
        <v>0</v>
      </c>
      <c r="J445" s="158">
        <f t="shared" si="271"/>
        <v>0</v>
      </c>
      <c r="K445" s="158">
        <f t="shared" si="271"/>
        <v>0</v>
      </c>
      <c r="L445" s="158">
        <f t="shared" si="271"/>
        <v>0</v>
      </c>
      <c r="M445" s="193">
        <f t="shared" si="271"/>
        <v>0</v>
      </c>
      <c r="N445" s="158">
        <f t="shared" si="271"/>
        <v>0</v>
      </c>
      <c r="O445" s="158">
        <f t="shared" si="271"/>
        <v>0</v>
      </c>
      <c r="P445" s="158">
        <f t="shared" si="271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22.5" hidden="1" customHeight="1">
      <c r="A446" s="62" t="s">
        <v>67</v>
      </c>
      <c r="B446" s="60" t="s">
        <v>305</v>
      </c>
      <c r="C446" s="153" t="s">
        <v>36</v>
      </c>
      <c r="D446" s="193">
        <f>E446+F446+G446</f>
        <v>0</v>
      </c>
      <c r="E446" s="155"/>
      <c r="F446" s="167"/>
      <c r="G446" s="157"/>
      <c r="H446" s="157"/>
      <c r="I446" s="187"/>
      <c r="J446" s="160"/>
      <c r="K446" s="28"/>
      <c r="L446" s="156"/>
      <c r="M446" s="269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26.25" hidden="1" customHeight="1">
      <c r="A447" s="74" t="s">
        <v>475</v>
      </c>
      <c r="B447" s="60" t="s">
        <v>305</v>
      </c>
      <c r="C447" s="153" t="s">
        <v>56</v>
      </c>
      <c r="D447" s="193">
        <f>D448</f>
        <v>0</v>
      </c>
      <c r="E447" s="158">
        <f>E448</f>
        <v>0</v>
      </c>
      <c r="F447" s="158">
        <f>F448</f>
        <v>0</v>
      </c>
      <c r="G447" s="158">
        <f>G448</f>
        <v>0</v>
      </c>
      <c r="H447" s="158"/>
      <c r="I447" s="193">
        <f t="shared" ref="I447:P447" si="272">I448</f>
        <v>0</v>
      </c>
      <c r="J447" s="158">
        <f t="shared" si="272"/>
        <v>0</v>
      </c>
      <c r="K447" s="158">
        <f t="shared" si="272"/>
        <v>0</v>
      </c>
      <c r="L447" s="158">
        <f t="shared" si="272"/>
        <v>0</v>
      </c>
      <c r="M447" s="193">
        <f t="shared" si="272"/>
        <v>0</v>
      </c>
      <c r="N447" s="158">
        <f t="shared" si="272"/>
        <v>0</v>
      </c>
      <c r="O447" s="158">
        <f t="shared" si="272"/>
        <v>0</v>
      </c>
      <c r="P447" s="158">
        <f t="shared" si="272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18.75" hidden="1" customHeight="1">
      <c r="A448" s="62" t="s">
        <v>67</v>
      </c>
      <c r="B448" s="60" t="s">
        <v>305</v>
      </c>
      <c r="C448" s="153" t="s">
        <v>56</v>
      </c>
      <c r="D448" s="193">
        <f>E448+F448+G448</f>
        <v>0</v>
      </c>
      <c r="E448" s="155"/>
      <c r="F448" s="38"/>
      <c r="G448" s="157"/>
      <c r="H448" s="157"/>
      <c r="I448" s="187"/>
      <c r="J448" s="160"/>
      <c r="K448" s="28"/>
      <c r="L448" s="156"/>
      <c r="M448" s="269"/>
      <c r="N448" s="160"/>
      <c r="O448" s="160"/>
      <c r="P448" s="160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50.25" customHeight="1">
      <c r="A449" s="71" t="s">
        <v>540</v>
      </c>
      <c r="B449" s="60" t="s">
        <v>541</v>
      </c>
      <c r="C449" s="153"/>
      <c r="D449" s="193">
        <f t="shared" ref="D449:P450" si="273">D450</f>
        <v>888.8</v>
      </c>
      <c r="E449" s="155">
        <f t="shared" si="273"/>
        <v>88.9</v>
      </c>
      <c r="F449" s="155">
        <f t="shared" si="273"/>
        <v>72</v>
      </c>
      <c r="G449" s="155">
        <f t="shared" si="273"/>
        <v>727.9</v>
      </c>
      <c r="H449" s="155"/>
      <c r="I449" s="190">
        <f t="shared" ref="I449:P449" si="274">I450</f>
        <v>0</v>
      </c>
      <c r="J449" s="155">
        <f t="shared" si="274"/>
        <v>0</v>
      </c>
      <c r="K449" s="155">
        <f t="shared" si="274"/>
        <v>0</v>
      </c>
      <c r="L449" s="155">
        <f t="shared" si="274"/>
        <v>0</v>
      </c>
      <c r="M449" s="190">
        <f t="shared" si="274"/>
        <v>0</v>
      </c>
      <c r="N449" s="155">
        <f t="shared" si="274"/>
        <v>0</v>
      </c>
      <c r="O449" s="155">
        <f t="shared" si="274"/>
        <v>0</v>
      </c>
      <c r="P449" s="155">
        <f t="shared" si="274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37.5" customHeight="1">
      <c r="A450" s="56" t="s">
        <v>475</v>
      </c>
      <c r="B450" s="60" t="s">
        <v>541</v>
      </c>
      <c r="C450" s="153" t="s">
        <v>56</v>
      </c>
      <c r="D450" s="193">
        <f t="shared" si="273"/>
        <v>888.8</v>
      </c>
      <c r="E450" s="158">
        <f t="shared" si="273"/>
        <v>88.9</v>
      </c>
      <c r="F450" s="158">
        <f t="shared" si="273"/>
        <v>72</v>
      </c>
      <c r="G450" s="158">
        <f t="shared" si="273"/>
        <v>727.9</v>
      </c>
      <c r="H450" s="158">
        <f t="shared" si="273"/>
        <v>0</v>
      </c>
      <c r="I450" s="193">
        <f t="shared" si="273"/>
        <v>0</v>
      </c>
      <c r="J450" s="158">
        <f t="shared" si="273"/>
        <v>0</v>
      </c>
      <c r="K450" s="158">
        <f t="shared" si="273"/>
        <v>0</v>
      </c>
      <c r="L450" s="158">
        <f t="shared" si="273"/>
        <v>0</v>
      </c>
      <c r="M450" s="193">
        <f t="shared" si="273"/>
        <v>0</v>
      </c>
      <c r="N450" s="158">
        <f t="shared" si="273"/>
        <v>0</v>
      </c>
      <c r="O450" s="158">
        <f t="shared" si="273"/>
        <v>0</v>
      </c>
      <c r="P450" s="158">
        <f t="shared" si="273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20.25" customHeight="1">
      <c r="A451" s="62" t="s">
        <v>67</v>
      </c>
      <c r="B451" s="60" t="s">
        <v>541</v>
      </c>
      <c r="C451" s="153" t="s">
        <v>56</v>
      </c>
      <c r="D451" s="193">
        <f>E451+F451+G451+H451</f>
        <v>888.8</v>
      </c>
      <c r="E451" s="155">
        <v>88.9</v>
      </c>
      <c r="F451" s="155">
        <v>72</v>
      </c>
      <c r="G451" s="155">
        <v>727.9</v>
      </c>
      <c r="H451" s="155"/>
      <c r="I451" s="190"/>
      <c r="J451" s="155"/>
      <c r="K451" s="155"/>
      <c r="L451" s="155"/>
      <c r="M451" s="190"/>
      <c r="N451" s="155"/>
      <c r="O451" s="155"/>
      <c r="P451" s="155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63.75" customHeight="1">
      <c r="A452" s="57" t="s">
        <v>151</v>
      </c>
      <c r="B452" s="47" t="s">
        <v>285</v>
      </c>
      <c r="C452" s="153"/>
      <c r="D452" s="193">
        <f t="shared" ref="D452:G453" si="275">D453</f>
        <v>200</v>
      </c>
      <c r="E452" s="158">
        <f t="shared" si="275"/>
        <v>0</v>
      </c>
      <c r="F452" s="158">
        <f t="shared" si="275"/>
        <v>200</v>
      </c>
      <c r="G452" s="158">
        <f t="shared" si="275"/>
        <v>0</v>
      </c>
      <c r="H452" s="158"/>
      <c r="I452" s="193">
        <f t="shared" ref="I452:P453" si="276">I453</f>
        <v>0</v>
      </c>
      <c r="J452" s="158">
        <f t="shared" si="276"/>
        <v>0</v>
      </c>
      <c r="K452" s="158">
        <f t="shared" si="276"/>
        <v>0</v>
      </c>
      <c r="L452" s="158">
        <f t="shared" si="276"/>
        <v>0</v>
      </c>
      <c r="M452" s="193">
        <f t="shared" si="276"/>
        <v>0</v>
      </c>
      <c r="N452" s="158">
        <f t="shared" si="276"/>
        <v>0</v>
      </c>
      <c r="O452" s="158">
        <f t="shared" si="276"/>
        <v>0</v>
      </c>
      <c r="P452" s="158">
        <f t="shared" si="276"/>
        <v>0</v>
      </c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30" customHeight="1">
      <c r="A453" s="24" t="s">
        <v>242</v>
      </c>
      <c r="B453" s="47" t="s">
        <v>285</v>
      </c>
      <c r="C453" s="153" t="s">
        <v>56</v>
      </c>
      <c r="D453" s="193">
        <f t="shared" si="275"/>
        <v>200</v>
      </c>
      <c r="E453" s="158">
        <f t="shared" si="275"/>
        <v>0</v>
      </c>
      <c r="F453" s="158">
        <f t="shared" si="275"/>
        <v>200</v>
      </c>
      <c r="G453" s="158">
        <f t="shared" si="275"/>
        <v>0</v>
      </c>
      <c r="H453" s="158"/>
      <c r="I453" s="193">
        <f t="shared" si="276"/>
        <v>0</v>
      </c>
      <c r="J453" s="158">
        <f t="shared" si="276"/>
        <v>0</v>
      </c>
      <c r="K453" s="158">
        <f t="shared" si="276"/>
        <v>0</v>
      </c>
      <c r="L453" s="158">
        <f t="shared" si="276"/>
        <v>0</v>
      </c>
      <c r="M453" s="193">
        <f t="shared" si="276"/>
        <v>0</v>
      </c>
      <c r="N453" s="158">
        <f t="shared" si="276"/>
        <v>0</v>
      </c>
      <c r="O453" s="158">
        <f t="shared" si="276"/>
        <v>0</v>
      </c>
      <c r="P453" s="158">
        <f t="shared" si="276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15.75" customHeight="1">
      <c r="A454" s="62" t="s">
        <v>67</v>
      </c>
      <c r="B454" s="47" t="s">
        <v>285</v>
      </c>
      <c r="C454" s="153" t="s">
        <v>56</v>
      </c>
      <c r="D454" s="193">
        <f>E454+F454+G454</f>
        <v>200</v>
      </c>
      <c r="E454" s="155"/>
      <c r="F454" s="155">
        <v>200</v>
      </c>
      <c r="G454" s="157"/>
      <c r="H454" s="157"/>
      <c r="I454" s="187">
        <f t="shared" ref="I454:I461" si="277">J454+K454+L454</f>
        <v>0</v>
      </c>
      <c r="J454" s="160"/>
      <c r="K454" s="14"/>
      <c r="L454" s="156"/>
      <c r="M454" s="269">
        <f>N454+O454+P454</f>
        <v>0</v>
      </c>
      <c r="N454" s="160"/>
      <c r="O454" s="160"/>
      <c r="P454" s="160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56.25" hidden="1" customHeight="1">
      <c r="A455" s="16" t="s">
        <v>126</v>
      </c>
      <c r="B455" s="44" t="s">
        <v>259</v>
      </c>
      <c r="C455" s="153"/>
      <c r="D455" s="193">
        <f t="shared" ref="D455:D461" si="278">E455+G455</f>
        <v>0</v>
      </c>
      <c r="E455" s="155">
        <f>E456</f>
        <v>0</v>
      </c>
      <c r="F455" s="167"/>
      <c r="G455" s="157">
        <f>G456</f>
        <v>0</v>
      </c>
      <c r="H455" s="157"/>
      <c r="I455" s="193">
        <f t="shared" si="277"/>
        <v>0</v>
      </c>
      <c r="J455" s="155">
        <f>J456</f>
        <v>0</v>
      </c>
      <c r="K455" s="167"/>
      <c r="L455" s="156"/>
      <c r="M455" s="269">
        <f t="shared" ref="M455:M461" si="279">N455+O455</f>
        <v>0</v>
      </c>
      <c r="N455" s="160">
        <f t="shared" ref="N455:P457" si="280">N456</f>
        <v>0</v>
      </c>
      <c r="O455" s="160">
        <f t="shared" si="280"/>
        <v>0</v>
      </c>
      <c r="P455" s="160">
        <f t="shared" si="280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4" hidden="1" customHeight="1">
      <c r="A456" s="16" t="s">
        <v>127</v>
      </c>
      <c r="B456" s="44" t="s">
        <v>260</v>
      </c>
      <c r="C456" s="153"/>
      <c r="D456" s="193">
        <f t="shared" si="278"/>
        <v>0</v>
      </c>
      <c r="E456" s="155">
        <f>E457</f>
        <v>0</v>
      </c>
      <c r="F456" s="167"/>
      <c r="G456" s="157">
        <f>G457</f>
        <v>0</v>
      </c>
      <c r="H456" s="157"/>
      <c r="I456" s="193">
        <f t="shared" si="277"/>
        <v>0</v>
      </c>
      <c r="J456" s="155">
        <f>J457</f>
        <v>0</v>
      </c>
      <c r="K456" s="167"/>
      <c r="L456" s="156"/>
      <c r="M456" s="269">
        <f t="shared" si="279"/>
        <v>0</v>
      </c>
      <c r="N456" s="160">
        <f t="shared" si="280"/>
        <v>0</v>
      </c>
      <c r="O456" s="160">
        <f t="shared" si="280"/>
        <v>0</v>
      </c>
      <c r="P456" s="160">
        <f t="shared" si="280"/>
        <v>0</v>
      </c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.75" hidden="1" customHeight="1">
      <c r="A457" s="62" t="s">
        <v>475</v>
      </c>
      <c r="B457" s="44" t="s">
        <v>260</v>
      </c>
      <c r="C457" s="153" t="s">
        <v>56</v>
      </c>
      <c r="D457" s="193">
        <f t="shared" si="278"/>
        <v>0</v>
      </c>
      <c r="E457" s="155">
        <f>E458</f>
        <v>0</v>
      </c>
      <c r="F457" s="167"/>
      <c r="G457" s="157">
        <f>G458</f>
        <v>0</v>
      </c>
      <c r="H457" s="157"/>
      <c r="I457" s="193">
        <f t="shared" si="277"/>
        <v>0</v>
      </c>
      <c r="J457" s="155">
        <f>J458</f>
        <v>0</v>
      </c>
      <c r="K457" s="167"/>
      <c r="L457" s="156"/>
      <c r="M457" s="269">
        <f t="shared" si="279"/>
        <v>0</v>
      </c>
      <c r="N457" s="160">
        <f t="shared" si="280"/>
        <v>0</v>
      </c>
      <c r="O457" s="160">
        <f t="shared" si="280"/>
        <v>0</v>
      </c>
      <c r="P457" s="160">
        <f t="shared" si="280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1.75" hidden="1" customHeight="1">
      <c r="A458" s="62" t="s">
        <v>67</v>
      </c>
      <c r="B458" s="44" t="s">
        <v>260</v>
      </c>
      <c r="C458" s="153" t="s">
        <v>56</v>
      </c>
      <c r="D458" s="193">
        <f t="shared" si="278"/>
        <v>0</v>
      </c>
      <c r="E458" s="155"/>
      <c r="F458" s="167"/>
      <c r="G458" s="157"/>
      <c r="H458" s="157"/>
      <c r="I458" s="193">
        <f t="shared" si="277"/>
        <v>0</v>
      </c>
      <c r="J458" s="155"/>
      <c r="K458" s="167"/>
      <c r="L458" s="156"/>
      <c r="M458" s="269">
        <f t="shared" si="279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1" hidden="1" customHeight="1">
      <c r="A459" s="48" t="s">
        <v>261</v>
      </c>
      <c r="B459" s="47" t="s">
        <v>262</v>
      </c>
      <c r="C459" s="153"/>
      <c r="D459" s="193">
        <f t="shared" si="278"/>
        <v>0</v>
      </c>
      <c r="E459" s="155">
        <f t="shared" ref="E459:G460" si="281">E460</f>
        <v>0</v>
      </c>
      <c r="F459" s="155">
        <f t="shared" si="281"/>
        <v>0</v>
      </c>
      <c r="G459" s="155">
        <f t="shared" si="281"/>
        <v>0</v>
      </c>
      <c r="H459" s="155"/>
      <c r="I459" s="187">
        <f t="shared" si="277"/>
        <v>0</v>
      </c>
      <c r="J459" s="160">
        <f>J460</f>
        <v>0</v>
      </c>
      <c r="K459" s="160">
        <f>K460</f>
        <v>0</v>
      </c>
      <c r="L459" s="156"/>
      <c r="M459" s="269">
        <f t="shared" si="279"/>
        <v>0</v>
      </c>
      <c r="N459" s="160">
        <f>N460</f>
        <v>0</v>
      </c>
      <c r="O459" s="160">
        <f>O460</f>
        <v>0</v>
      </c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30" hidden="1" customHeight="1">
      <c r="A460" s="24" t="s">
        <v>475</v>
      </c>
      <c r="B460" s="47" t="s">
        <v>262</v>
      </c>
      <c r="C460" s="153" t="s">
        <v>56</v>
      </c>
      <c r="D460" s="193">
        <f t="shared" si="278"/>
        <v>0</v>
      </c>
      <c r="E460" s="155">
        <f t="shared" si="281"/>
        <v>0</v>
      </c>
      <c r="F460" s="155">
        <f t="shared" si="281"/>
        <v>0</v>
      </c>
      <c r="G460" s="155">
        <f t="shared" si="281"/>
        <v>0</v>
      </c>
      <c r="H460" s="155"/>
      <c r="I460" s="187">
        <f t="shared" si="277"/>
        <v>0</v>
      </c>
      <c r="J460" s="160">
        <f>J461</f>
        <v>0</v>
      </c>
      <c r="K460" s="160">
        <f>K461</f>
        <v>0</v>
      </c>
      <c r="L460" s="156"/>
      <c r="M460" s="269">
        <f t="shared" si="279"/>
        <v>0</v>
      </c>
      <c r="N460" s="160"/>
      <c r="O460" s="160"/>
      <c r="P460" s="160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4" hidden="1" customHeight="1">
      <c r="A461" s="62" t="s">
        <v>67</v>
      </c>
      <c r="B461" s="47" t="s">
        <v>262</v>
      </c>
      <c r="C461" s="153" t="s">
        <v>56</v>
      </c>
      <c r="D461" s="193">
        <f t="shared" si="278"/>
        <v>0</v>
      </c>
      <c r="E461" s="155"/>
      <c r="F461" s="155"/>
      <c r="G461" s="157"/>
      <c r="H461" s="157"/>
      <c r="I461" s="187">
        <f t="shared" si="277"/>
        <v>0</v>
      </c>
      <c r="J461" s="167"/>
      <c r="K461" s="155"/>
      <c r="L461" s="156"/>
      <c r="M461" s="269">
        <f t="shared" si="279"/>
        <v>0</v>
      </c>
      <c r="N461" s="160"/>
      <c r="O461" s="160"/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96" customFormat="1" ht="90">
      <c r="A462" s="62" t="s">
        <v>353</v>
      </c>
      <c r="B462" s="153" t="s">
        <v>265</v>
      </c>
      <c r="C462" s="153"/>
      <c r="D462" s="187">
        <f>D463</f>
        <v>613</v>
      </c>
      <c r="E462" s="155">
        <f>E463</f>
        <v>403.5</v>
      </c>
      <c r="F462" s="155">
        <f>F463</f>
        <v>429.7</v>
      </c>
      <c r="G462" s="155">
        <f t="shared" ref="G462:O462" si="282">G463</f>
        <v>300</v>
      </c>
      <c r="H462" s="155" t="e">
        <f t="shared" si="282"/>
        <v>#REF!</v>
      </c>
      <c r="I462" s="190">
        <f t="shared" si="282"/>
        <v>0</v>
      </c>
      <c r="J462" s="155">
        <f t="shared" si="282"/>
        <v>0</v>
      </c>
      <c r="K462" s="155">
        <f t="shared" si="282"/>
        <v>0</v>
      </c>
      <c r="L462" s="155">
        <f t="shared" si="282"/>
        <v>0</v>
      </c>
      <c r="M462" s="190">
        <f t="shared" si="282"/>
        <v>0</v>
      </c>
      <c r="N462" s="155">
        <f t="shared" si="282"/>
        <v>0</v>
      </c>
      <c r="O462" s="155">
        <f t="shared" si="282"/>
        <v>0</v>
      </c>
      <c r="P462" s="155">
        <f>P463</f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33.75" customHeight="1">
      <c r="A463" s="16" t="s">
        <v>487</v>
      </c>
      <c r="B463" s="153" t="s">
        <v>266</v>
      </c>
      <c r="C463" s="153"/>
      <c r="D463" s="187">
        <f t="shared" ref="D463:P463" si="283">D464+D472+D467</f>
        <v>613</v>
      </c>
      <c r="E463" s="158">
        <f>E464+E472+E467</f>
        <v>403.5</v>
      </c>
      <c r="F463" s="158">
        <f t="shared" si="283"/>
        <v>429.7</v>
      </c>
      <c r="G463" s="158">
        <f t="shared" si="283"/>
        <v>300</v>
      </c>
      <c r="H463" s="158" t="e">
        <f t="shared" si="283"/>
        <v>#REF!</v>
      </c>
      <c r="I463" s="193">
        <f t="shared" si="283"/>
        <v>0</v>
      </c>
      <c r="J463" s="158">
        <f t="shared" si="283"/>
        <v>0</v>
      </c>
      <c r="K463" s="158">
        <f t="shared" si="283"/>
        <v>0</v>
      </c>
      <c r="L463" s="158">
        <f t="shared" si="283"/>
        <v>0</v>
      </c>
      <c r="M463" s="193">
        <f t="shared" si="283"/>
        <v>0</v>
      </c>
      <c r="N463" s="158">
        <f t="shared" si="283"/>
        <v>0</v>
      </c>
      <c r="O463" s="158">
        <f t="shared" si="283"/>
        <v>0</v>
      </c>
      <c r="P463" s="158">
        <f t="shared" si="283"/>
        <v>0</v>
      </c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32.25" customHeight="1">
      <c r="A464" s="16" t="s">
        <v>264</v>
      </c>
      <c r="B464" s="153" t="s">
        <v>267</v>
      </c>
      <c r="C464" s="153"/>
      <c r="D464" s="187">
        <f t="shared" ref="D464:P464" si="284">D466+D465</f>
        <v>283</v>
      </c>
      <c r="E464" s="158">
        <f t="shared" si="284"/>
        <v>283</v>
      </c>
      <c r="F464" s="158">
        <f t="shared" si="284"/>
        <v>0</v>
      </c>
      <c r="G464" s="158">
        <f t="shared" si="284"/>
        <v>0</v>
      </c>
      <c r="H464" s="158" t="e">
        <f t="shared" si="284"/>
        <v>#REF!</v>
      </c>
      <c r="I464" s="193">
        <f t="shared" si="284"/>
        <v>0</v>
      </c>
      <c r="J464" s="158">
        <f t="shared" si="284"/>
        <v>0</v>
      </c>
      <c r="K464" s="158">
        <f t="shared" si="284"/>
        <v>0</v>
      </c>
      <c r="L464" s="158">
        <f t="shared" si="284"/>
        <v>0</v>
      </c>
      <c r="M464" s="193">
        <f t="shared" si="284"/>
        <v>0</v>
      </c>
      <c r="N464" s="158">
        <f t="shared" si="284"/>
        <v>0</v>
      </c>
      <c r="O464" s="158">
        <f t="shared" si="284"/>
        <v>0</v>
      </c>
      <c r="P464" s="158">
        <f t="shared" si="284"/>
        <v>0</v>
      </c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27" customHeight="1">
      <c r="A465" s="16" t="s">
        <v>22</v>
      </c>
      <c r="B465" s="153" t="s">
        <v>267</v>
      </c>
      <c r="C465" s="153" t="s">
        <v>16</v>
      </c>
      <c r="D465" s="187">
        <f>E465+F465+G465</f>
        <v>117.8</v>
      </c>
      <c r="E465" s="158">
        <f>'[1]Поправки октябрь 2024 (2)'!$I$999</f>
        <v>117.8</v>
      </c>
      <c r="F465" s="158"/>
      <c r="G465" s="158"/>
      <c r="H465" s="158" t="e">
        <f>#REF!</f>
        <v>#REF!</v>
      </c>
      <c r="I465" s="193">
        <f>J465+K465+L465</f>
        <v>0</v>
      </c>
      <c r="J465" s="158"/>
      <c r="K465" s="158"/>
      <c r="L465" s="158"/>
      <c r="M465" s="193">
        <f>N465+O465+P465</f>
        <v>0</v>
      </c>
      <c r="N465" s="158"/>
      <c r="O465" s="158"/>
      <c r="P465" s="158"/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96" customFormat="1" ht="21" customHeight="1">
      <c r="A466" s="16" t="s">
        <v>35</v>
      </c>
      <c r="B466" s="153" t="s">
        <v>267</v>
      </c>
      <c r="C466" s="153" t="s">
        <v>36</v>
      </c>
      <c r="D466" s="187">
        <f>E466+F466+G466</f>
        <v>165.2</v>
      </c>
      <c r="E466" s="155">
        <v>165.2</v>
      </c>
      <c r="F466" s="155"/>
      <c r="G466" s="155"/>
      <c r="H466" s="155" t="e">
        <f>#REF!</f>
        <v>#REF!</v>
      </c>
      <c r="I466" s="193">
        <f>J466+K466+L466</f>
        <v>0</v>
      </c>
      <c r="J466" s="155"/>
      <c r="K466" s="155"/>
      <c r="L466" s="155"/>
      <c r="M466" s="193">
        <f>N466+O466+P466</f>
        <v>0</v>
      </c>
      <c r="N466" s="155"/>
      <c r="O466" s="155"/>
      <c r="P466" s="155"/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30">
      <c r="A467" s="16" t="s">
        <v>333</v>
      </c>
      <c r="B467" s="153" t="s">
        <v>325</v>
      </c>
      <c r="C467" s="153"/>
      <c r="D467" s="187">
        <f>D470+D468</f>
        <v>0</v>
      </c>
      <c r="E467" s="158">
        <f>E470+E468</f>
        <v>120.2</v>
      </c>
      <c r="F467" s="158">
        <f>F470+F468</f>
        <v>400</v>
      </c>
      <c r="G467" s="158">
        <f>G470+G468</f>
        <v>0</v>
      </c>
      <c r="H467" s="158">
        <f>H470+H468</f>
        <v>0</v>
      </c>
      <c r="I467" s="187">
        <f t="shared" ref="I467:P467" si="285">I470+I468</f>
        <v>0</v>
      </c>
      <c r="J467" s="158">
        <f t="shared" si="285"/>
        <v>0</v>
      </c>
      <c r="K467" s="158">
        <f t="shared" si="285"/>
        <v>0</v>
      </c>
      <c r="L467" s="158">
        <f t="shared" si="285"/>
        <v>0</v>
      </c>
      <c r="M467" s="187">
        <f t="shared" si="285"/>
        <v>0</v>
      </c>
      <c r="N467" s="158">
        <f t="shared" si="285"/>
        <v>0</v>
      </c>
      <c r="O467" s="158">
        <f t="shared" si="285"/>
        <v>0</v>
      </c>
      <c r="P467" s="158">
        <f t="shared" si="285"/>
        <v>0</v>
      </c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8" customFormat="1" ht="30" customHeight="1">
      <c r="A468" s="58" t="s">
        <v>22</v>
      </c>
      <c r="B468" s="60" t="s">
        <v>325</v>
      </c>
      <c r="C468" s="153" t="s">
        <v>16</v>
      </c>
      <c r="D468" s="187">
        <f t="shared" ref="D468:M468" si="286">D469</f>
        <v>0</v>
      </c>
      <c r="E468" s="158">
        <f>'[1]Поправки октябрь 2024 (2)'!$I$1011</f>
        <v>120.2</v>
      </c>
      <c r="F468" s="158">
        <v>400</v>
      </c>
      <c r="G468" s="158"/>
      <c r="H468" s="158">
        <f t="shared" si="286"/>
        <v>0</v>
      </c>
      <c r="I468" s="187">
        <f t="shared" si="286"/>
        <v>0</v>
      </c>
      <c r="J468" s="158"/>
      <c r="K468" s="158"/>
      <c r="L468" s="158"/>
      <c r="M468" s="187">
        <f t="shared" si="286"/>
        <v>0</v>
      </c>
      <c r="N468" s="158"/>
      <c r="O468" s="158"/>
      <c r="P468" s="158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idden="1">
      <c r="A469" s="16" t="s">
        <v>67</v>
      </c>
      <c r="B469" s="60" t="s">
        <v>325</v>
      </c>
      <c r="C469" s="153" t="s">
        <v>16</v>
      </c>
      <c r="D469" s="187">
        <f>E469+F469+G469+H469</f>
        <v>0</v>
      </c>
      <c r="E469" s="158"/>
      <c r="F469" s="158"/>
      <c r="G469" s="158"/>
      <c r="H469" s="158"/>
      <c r="I469" s="187">
        <f>J469+K469+L469</f>
        <v>0</v>
      </c>
      <c r="J469" s="158"/>
      <c r="K469" s="158"/>
      <c r="L469" s="158"/>
      <c r="M469" s="187"/>
      <c r="N469" s="158"/>
      <c r="O469" s="158"/>
      <c r="P469" s="158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15" hidden="1" customHeight="1">
      <c r="A470" s="81" t="s">
        <v>35</v>
      </c>
      <c r="B470" s="60" t="s">
        <v>325</v>
      </c>
      <c r="C470" s="153" t="s">
        <v>36</v>
      </c>
      <c r="D470" s="187">
        <f t="shared" ref="D470:P470" si="287">D471</f>
        <v>0</v>
      </c>
      <c r="E470" s="158">
        <f t="shared" si="287"/>
        <v>0</v>
      </c>
      <c r="F470" s="158">
        <f t="shared" si="287"/>
        <v>0</v>
      </c>
      <c r="G470" s="158">
        <f t="shared" si="287"/>
        <v>0</v>
      </c>
      <c r="H470" s="158">
        <f t="shared" si="287"/>
        <v>0</v>
      </c>
      <c r="I470" s="187">
        <f t="shared" si="287"/>
        <v>0</v>
      </c>
      <c r="J470" s="158">
        <f t="shared" si="287"/>
        <v>0</v>
      </c>
      <c r="K470" s="158">
        <f t="shared" si="287"/>
        <v>0</v>
      </c>
      <c r="L470" s="158">
        <f t="shared" si="287"/>
        <v>0</v>
      </c>
      <c r="M470" s="187">
        <f t="shared" si="287"/>
        <v>0</v>
      </c>
      <c r="N470" s="158">
        <f t="shared" si="287"/>
        <v>0</v>
      </c>
      <c r="O470" s="158">
        <f t="shared" si="287"/>
        <v>0</v>
      </c>
      <c r="P470" s="158">
        <f t="shared" si="287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15" hidden="1" customHeight="1">
      <c r="A471" s="16" t="s">
        <v>67</v>
      </c>
      <c r="B471" s="60" t="s">
        <v>325</v>
      </c>
      <c r="C471" s="153" t="s">
        <v>36</v>
      </c>
      <c r="D471" s="187">
        <f>E471+F471+G471+H471</f>
        <v>0</v>
      </c>
      <c r="E471" s="155"/>
      <c r="F471" s="156"/>
      <c r="G471" s="157"/>
      <c r="H471" s="157"/>
      <c r="I471" s="187">
        <f>J471+K471+L471</f>
        <v>0</v>
      </c>
      <c r="J471" s="155"/>
      <c r="K471" s="156"/>
      <c r="L471" s="156"/>
      <c r="M471" s="268">
        <f>N471+O471+P471</f>
        <v>0</v>
      </c>
      <c r="N471" s="160"/>
      <c r="O471" s="160"/>
      <c r="P471" s="160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8" customFormat="1" ht="25.5">
      <c r="A472" s="58" t="s">
        <v>306</v>
      </c>
      <c r="B472" s="60" t="s">
        <v>307</v>
      </c>
      <c r="C472" s="153"/>
      <c r="D472" s="187">
        <f>D473</f>
        <v>330</v>
      </c>
      <c r="E472" s="158">
        <f t="shared" ref="E472:P472" si="288">E473</f>
        <v>0.3</v>
      </c>
      <c r="F472" s="158">
        <f t="shared" si="288"/>
        <v>29.7</v>
      </c>
      <c r="G472" s="158">
        <f t="shared" si="288"/>
        <v>300</v>
      </c>
      <c r="H472" s="158" t="e">
        <f t="shared" si="288"/>
        <v>#REF!</v>
      </c>
      <c r="I472" s="193">
        <f t="shared" si="288"/>
        <v>0</v>
      </c>
      <c r="J472" s="158">
        <f t="shared" si="288"/>
        <v>0</v>
      </c>
      <c r="K472" s="158">
        <f t="shared" si="288"/>
        <v>0</v>
      </c>
      <c r="L472" s="158">
        <f t="shared" si="288"/>
        <v>0</v>
      </c>
      <c r="M472" s="193">
        <f t="shared" si="288"/>
        <v>0</v>
      </c>
      <c r="N472" s="158">
        <f t="shared" si="288"/>
        <v>0</v>
      </c>
      <c r="O472" s="158">
        <f t="shared" si="288"/>
        <v>0</v>
      </c>
      <c r="P472" s="158">
        <f t="shared" si="288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29.25" customHeight="1">
      <c r="A473" s="58" t="s">
        <v>22</v>
      </c>
      <c r="B473" s="60" t="s">
        <v>307</v>
      </c>
      <c r="C473" s="153" t="s">
        <v>16</v>
      </c>
      <c r="D473" s="187">
        <f>E473+F473+G473</f>
        <v>330</v>
      </c>
      <c r="E473" s="158">
        <v>0.3</v>
      </c>
      <c r="F473" s="158">
        <v>29.7</v>
      </c>
      <c r="G473" s="158">
        <v>300</v>
      </c>
      <c r="H473" s="158" t="e">
        <f>#REF!</f>
        <v>#REF!</v>
      </c>
      <c r="I473" s="193">
        <f>J473+K473+L473</f>
        <v>0</v>
      </c>
      <c r="J473" s="158"/>
      <c r="K473" s="158"/>
      <c r="L473" s="158"/>
      <c r="M473" s="193">
        <f>N473+O473+P473</f>
        <v>0</v>
      </c>
      <c r="N473" s="158"/>
      <c r="O473" s="158"/>
      <c r="P473" s="158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7" customFormat="1" ht="71.25">
      <c r="A474" s="63" t="s">
        <v>334</v>
      </c>
      <c r="B474" s="39" t="s">
        <v>269</v>
      </c>
      <c r="C474" s="19"/>
      <c r="D474" s="187">
        <f>E474+G474</f>
        <v>46</v>
      </c>
      <c r="E474" s="157">
        <f>E475</f>
        <v>46</v>
      </c>
      <c r="F474" s="18">
        <f t="shared" ref="F474:P475" si="289">F475</f>
        <v>0</v>
      </c>
      <c r="G474" s="18">
        <f t="shared" si="289"/>
        <v>0</v>
      </c>
      <c r="H474" s="18" t="e">
        <f t="shared" si="289"/>
        <v>#REF!</v>
      </c>
      <c r="I474" s="188">
        <f t="shared" si="289"/>
        <v>0</v>
      </c>
      <c r="J474" s="157">
        <f>J475</f>
        <v>0</v>
      </c>
      <c r="K474" s="18">
        <f t="shared" si="289"/>
        <v>0</v>
      </c>
      <c r="L474" s="18">
        <f t="shared" si="289"/>
        <v>0</v>
      </c>
      <c r="M474" s="194">
        <f t="shared" si="289"/>
        <v>0</v>
      </c>
      <c r="N474" s="18">
        <f t="shared" si="289"/>
        <v>0</v>
      </c>
      <c r="O474" s="18">
        <f t="shared" si="289"/>
        <v>0</v>
      </c>
      <c r="P474" s="18">
        <f t="shared" si="289"/>
        <v>0</v>
      </c>
    </row>
    <row r="475" spans="1:50" s="8" customFormat="1" ht="58.5" customHeight="1">
      <c r="A475" s="62" t="s">
        <v>268</v>
      </c>
      <c r="B475" s="17" t="s">
        <v>270</v>
      </c>
      <c r="C475" s="153"/>
      <c r="D475" s="187">
        <f>E475+G475</f>
        <v>46</v>
      </c>
      <c r="E475" s="155">
        <f>E476</f>
        <v>46</v>
      </c>
      <c r="F475" s="156">
        <f t="shared" si="289"/>
        <v>0</v>
      </c>
      <c r="G475" s="156">
        <f t="shared" si="289"/>
        <v>0</v>
      </c>
      <c r="H475" s="156" t="e">
        <f t="shared" si="289"/>
        <v>#REF!</v>
      </c>
      <c r="I475" s="190">
        <f t="shared" si="289"/>
        <v>0</v>
      </c>
      <c r="J475" s="155">
        <f t="shared" si="289"/>
        <v>0</v>
      </c>
      <c r="K475" s="156">
        <f t="shared" si="289"/>
        <v>0</v>
      </c>
      <c r="L475" s="156">
        <f t="shared" si="289"/>
        <v>0</v>
      </c>
      <c r="M475" s="192">
        <f t="shared" si="289"/>
        <v>0</v>
      </c>
      <c r="N475" s="156">
        <f t="shared" si="289"/>
        <v>0</v>
      </c>
      <c r="O475" s="156">
        <f t="shared" si="289"/>
        <v>0</v>
      </c>
      <c r="P475" s="156">
        <f t="shared" si="289"/>
        <v>0</v>
      </c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44.25" customHeight="1">
      <c r="A476" s="16" t="s">
        <v>22</v>
      </c>
      <c r="B476" s="17" t="s">
        <v>270</v>
      </c>
      <c r="C476" s="153" t="s">
        <v>16</v>
      </c>
      <c r="D476" s="187">
        <f>E476+G476</f>
        <v>46</v>
      </c>
      <c r="E476" s="155">
        <v>46</v>
      </c>
      <c r="F476" s="156"/>
      <c r="G476" s="156"/>
      <c r="H476" s="156" t="e">
        <f>#REF!</f>
        <v>#REF!</v>
      </c>
      <c r="I476" s="187">
        <f>J476+K476+L476</f>
        <v>0</v>
      </c>
      <c r="J476" s="155"/>
      <c r="K476" s="156"/>
      <c r="L476" s="156"/>
      <c r="M476" s="268">
        <f>N476+O476</f>
        <v>0</v>
      </c>
      <c r="N476" s="160"/>
      <c r="O476" s="160"/>
      <c r="P476" s="160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7" customFormat="1" ht="60" customHeight="1">
      <c r="A477" s="31" t="s">
        <v>161</v>
      </c>
      <c r="B477" s="19" t="s">
        <v>271</v>
      </c>
      <c r="C477" s="153"/>
      <c r="D477" s="187">
        <f>D478</f>
        <v>59.8</v>
      </c>
      <c r="E477" s="158">
        <f t="shared" ref="E477:L480" si="290">E478</f>
        <v>59.8</v>
      </c>
      <c r="F477" s="158">
        <f t="shared" si="290"/>
        <v>0</v>
      </c>
      <c r="G477" s="158">
        <f t="shared" si="290"/>
        <v>0</v>
      </c>
      <c r="H477" s="158" t="e">
        <f t="shared" si="290"/>
        <v>#REF!</v>
      </c>
      <c r="I477" s="187">
        <f>I478</f>
        <v>0</v>
      </c>
      <c r="J477" s="158">
        <f>J478</f>
        <v>0</v>
      </c>
      <c r="K477" s="158">
        <f>K478</f>
        <v>0</v>
      </c>
      <c r="L477" s="158">
        <f>L478</f>
        <v>0</v>
      </c>
      <c r="M477" s="187">
        <f t="shared" ref="M477:P480" si="291">M478</f>
        <v>0</v>
      </c>
      <c r="N477" s="158">
        <f t="shared" si="291"/>
        <v>0</v>
      </c>
      <c r="O477" s="158">
        <f t="shared" si="291"/>
        <v>0</v>
      </c>
      <c r="P477" s="158">
        <f t="shared" si="291"/>
        <v>0</v>
      </c>
    </row>
    <row r="478" spans="1:50" s="8" customFormat="1" ht="61.5" customHeight="1">
      <c r="A478" s="27" t="s">
        <v>318</v>
      </c>
      <c r="B478" s="153" t="s">
        <v>272</v>
      </c>
      <c r="C478" s="153"/>
      <c r="D478" s="187">
        <f>D479</f>
        <v>59.8</v>
      </c>
      <c r="E478" s="154">
        <f t="shared" si="290"/>
        <v>59.8</v>
      </c>
      <c r="F478" s="154">
        <f t="shared" si="290"/>
        <v>0</v>
      </c>
      <c r="G478" s="154">
        <f t="shared" si="290"/>
        <v>0</v>
      </c>
      <c r="H478" s="154" t="e">
        <f t="shared" si="290"/>
        <v>#REF!</v>
      </c>
      <c r="I478" s="187">
        <f t="shared" si="290"/>
        <v>0</v>
      </c>
      <c r="J478" s="154">
        <f t="shared" si="290"/>
        <v>0</v>
      </c>
      <c r="K478" s="154">
        <f t="shared" si="290"/>
        <v>0</v>
      </c>
      <c r="L478" s="154">
        <f t="shared" si="290"/>
        <v>0</v>
      </c>
      <c r="M478" s="187">
        <f t="shared" si="291"/>
        <v>0</v>
      </c>
      <c r="N478" s="154">
        <f t="shared" si="291"/>
        <v>0</v>
      </c>
      <c r="O478" s="154">
        <f t="shared" si="291"/>
        <v>0</v>
      </c>
      <c r="P478" s="154">
        <f t="shared" si="291"/>
        <v>0</v>
      </c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>
      <c r="A479" s="27" t="s">
        <v>104</v>
      </c>
      <c r="B479" s="153" t="s">
        <v>273</v>
      </c>
      <c r="C479" s="153"/>
      <c r="D479" s="187">
        <f>D481</f>
        <v>59.8</v>
      </c>
      <c r="E479" s="154">
        <f t="shared" ref="E479:P479" si="292">E481</f>
        <v>59.8</v>
      </c>
      <c r="F479" s="154">
        <f t="shared" si="292"/>
        <v>0</v>
      </c>
      <c r="G479" s="154">
        <f t="shared" si="292"/>
        <v>0</v>
      </c>
      <c r="H479" s="154" t="e">
        <f t="shared" si="292"/>
        <v>#REF!</v>
      </c>
      <c r="I479" s="187">
        <f t="shared" si="292"/>
        <v>0</v>
      </c>
      <c r="J479" s="154">
        <f t="shared" si="292"/>
        <v>0</v>
      </c>
      <c r="K479" s="154">
        <f t="shared" si="292"/>
        <v>0</v>
      </c>
      <c r="L479" s="154">
        <f t="shared" si="292"/>
        <v>0</v>
      </c>
      <c r="M479" s="187">
        <f t="shared" si="292"/>
        <v>0</v>
      </c>
      <c r="N479" s="154">
        <f t="shared" si="292"/>
        <v>0</v>
      </c>
      <c r="O479" s="154">
        <f t="shared" si="292"/>
        <v>0</v>
      </c>
      <c r="P479" s="154">
        <f t="shared" si="292"/>
        <v>0</v>
      </c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8" customFormat="1" ht="45" hidden="1">
      <c r="A480" s="27" t="s">
        <v>22</v>
      </c>
      <c r="B480" s="153" t="s">
        <v>273</v>
      </c>
      <c r="C480" s="153" t="s">
        <v>16</v>
      </c>
      <c r="D480" s="187">
        <f>D481</f>
        <v>59.8</v>
      </c>
      <c r="E480" s="154"/>
      <c r="F480" s="154"/>
      <c r="G480" s="154"/>
      <c r="H480" s="154" t="e">
        <f t="shared" si="290"/>
        <v>#REF!</v>
      </c>
      <c r="I480" s="187">
        <f t="shared" si="290"/>
        <v>0</v>
      </c>
      <c r="J480" s="154"/>
      <c r="K480" s="154"/>
      <c r="L480" s="154"/>
      <c r="M480" s="187">
        <f t="shared" si="291"/>
        <v>0</v>
      </c>
      <c r="N480" s="154"/>
      <c r="O480" s="154"/>
      <c r="P480" s="154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 ht="60">
      <c r="A481" s="24" t="s">
        <v>60</v>
      </c>
      <c r="B481" s="153" t="s">
        <v>273</v>
      </c>
      <c r="C481" s="153" t="s">
        <v>56</v>
      </c>
      <c r="D481" s="187">
        <f t="shared" ref="D481:D484" si="293">E481+G481</f>
        <v>59.8</v>
      </c>
      <c r="E481" s="155">
        <v>59.8</v>
      </c>
      <c r="F481" s="155"/>
      <c r="G481" s="155"/>
      <c r="H481" s="155" t="e">
        <f>#REF!</f>
        <v>#REF!</v>
      </c>
      <c r="I481" s="190">
        <f>J481+K481+L481</f>
        <v>0</v>
      </c>
      <c r="J481" s="155"/>
      <c r="K481" s="155"/>
      <c r="L481" s="155"/>
      <c r="M481" s="190">
        <f>N481+O481+P481</f>
        <v>0</v>
      </c>
      <c r="N481" s="155"/>
      <c r="O481" s="155"/>
      <c r="P481" s="155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7" customFormat="1" ht="54.75" customHeight="1">
      <c r="A482" s="225" t="s">
        <v>520</v>
      </c>
      <c r="B482" s="60" t="s">
        <v>511</v>
      </c>
      <c r="C482" s="60"/>
      <c r="D482" s="187">
        <f t="shared" si="293"/>
        <v>110</v>
      </c>
      <c r="E482" s="155">
        <f>E483</f>
        <v>110</v>
      </c>
      <c r="F482" s="155">
        <f t="shared" ref="F482:P483" si="294">F483</f>
        <v>0</v>
      </c>
      <c r="G482" s="155">
        <f t="shared" si="294"/>
        <v>0</v>
      </c>
      <c r="H482" s="155" t="e">
        <f t="shared" si="294"/>
        <v>#REF!</v>
      </c>
      <c r="I482" s="190">
        <f t="shared" si="294"/>
        <v>85</v>
      </c>
      <c r="J482" s="155">
        <f t="shared" si="294"/>
        <v>85</v>
      </c>
      <c r="K482" s="155">
        <f t="shared" si="294"/>
        <v>0</v>
      </c>
      <c r="L482" s="155">
        <f t="shared" si="294"/>
        <v>0</v>
      </c>
      <c r="M482" s="190">
        <f t="shared" si="294"/>
        <v>60</v>
      </c>
      <c r="N482" s="155">
        <f t="shared" si="294"/>
        <v>60</v>
      </c>
      <c r="O482" s="155">
        <f t="shared" si="294"/>
        <v>0</v>
      </c>
      <c r="P482" s="155">
        <f t="shared" si="294"/>
        <v>0</v>
      </c>
    </row>
    <row r="483" spans="1:50" s="8" customFormat="1">
      <c r="A483" s="225" t="s">
        <v>104</v>
      </c>
      <c r="B483" s="60" t="s">
        <v>512</v>
      </c>
      <c r="C483" s="60"/>
      <c r="D483" s="187">
        <f t="shared" si="293"/>
        <v>110</v>
      </c>
      <c r="E483" s="155">
        <f>E484</f>
        <v>110</v>
      </c>
      <c r="F483" s="155">
        <f t="shared" si="294"/>
        <v>0</v>
      </c>
      <c r="G483" s="155">
        <f t="shared" si="294"/>
        <v>0</v>
      </c>
      <c r="H483" s="155" t="e">
        <f t="shared" si="294"/>
        <v>#REF!</v>
      </c>
      <c r="I483" s="190">
        <f t="shared" si="294"/>
        <v>85</v>
      </c>
      <c r="J483" s="155">
        <f t="shared" si="294"/>
        <v>85</v>
      </c>
      <c r="K483" s="155">
        <f t="shared" si="294"/>
        <v>0</v>
      </c>
      <c r="L483" s="155">
        <f t="shared" si="294"/>
        <v>0</v>
      </c>
      <c r="M483" s="190">
        <f t="shared" si="294"/>
        <v>60</v>
      </c>
      <c r="N483" s="155">
        <f t="shared" si="294"/>
        <v>60</v>
      </c>
      <c r="O483" s="155">
        <f t="shared" si="294"/>
        <v>0</v>
      </c>
      <c r="P483" s="155">
        <f t="shared" si="294"/>
        <v>0</v>
      </c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8" customFormat="1" ht="26.25" customHeight="1">
      <c r="A484" s="203" t="s">
        <v>22</v>
      </c>
      <c r="B484" s="60" t="s">
        <v>512</v>
      </c>
      <c r="C484" s="60" t="s">
        <v>16</v>
      </c>
      <c r="D484" s="193">
        <f t="shared" si="293"/>
        <v>110</v>
      </c>
      <c r="E484" s="155">
        <v>110</v>
      </c>
      <c r="F484" s="155"/>
      <c r="G484" s="155"/>
      <c r="H484" s="155" t="e">
        <f>#REF!</f>
        <v>#REF!</v>
      </c>
      <c r="I484" s="190">
        <f>J484+K484+L484</f>
        <v>85</v>
      </c>
      <c r="J484" s="155">
        <v>85</v>
      </c>
      <c r="K484" s="155"/>
      <c r="L484" s="155"/>
      <c r="M484" s="190">
        <f>N484+O484+P484</f>
        <v>60</v>
      </c>
      <c r="N484" s="155">
        <v>60</v>
      </c>
      <c r="O484" s="155"/>
      <c r="P484" s="155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7" customFormat="1" ht="40.5" customHeight="1">
      <c r="A485" s="215" t="s">
        <v>471</v>
      </c>
      <c r="B485" s="72" t="s">
        <v>472</v>
      </c>
      <c r="C485" s="153"/>
      <c r="D485" s="193">
        <f>E485+G485</f>
        <v>104</v>
      </c>
      <c r="E485" s="155">
        <f t="shared" ref="E485:P485" si="295">E486</f>
        <v>104</v>
      </c>
      <c r="F485" s="155">
        <f t="shared" si="295"/>
        <v>0</v>
      </c>
      <c r="G485" s="155">
        <f t="shared" si="295"/>
        <v>0</v>
      </c>
      <c r="H485" s="155" t="e">
        <f t="shared" si="295"/>
        <v>#REF!</v>
      </c>
      <c r="I485" s="190">
        <f t="shared" si="295"/>
        <v>104</v>
      </c>
      <c r="J485" s="155">
        <f t="shared" si="295"/>
        <v>104</v>
      </c>
      <c r="K485" s="155">
        <f t="shared" si="295"/>
        <v>0</v>
      </c>
      <c r="L485" s="155">
        <f t="shared" si="295"/>
        <v>0</v>
      </c>
      <c r="M485" s="190">
        <f t="shared" si="295"/>
        <v>0</v>
      </c>
      <c r="N485" s="155">
        <f t="shared" si="295"/>
        <v>0</v>
      </c>
      <c r="O485" s="155">
        <f t="shared" si="295"/>
        <v>0</v>
      </c>
      <c r="P485" s="155">
        <f t="shared" si="295"/>
        <v>0</v>
      </c>
    </row>
    <row r="486" spans="1:50" s="8" customFormat="1" ht="40.5" customHeight="1">
      <c r="A486" s="214" t="s">
        <v>498</v>
      </c>
      <c r="B486" s="72" t="s">
        <v>473</v>
      </c>
      <c r="C486" s="153"/>
      <c r="D486" s="193">
        <f>E486+G486</f>
        <v>104</v>
      </c>
      <c r="E486" s="155">
        <f t="shared" ref="E486:P486" si="296">E488</f>
        <v>104</v>
      </c>
      <c r="F486" s="155">
        <f t="shared" si="296"/>
        <v>0</v>
      </c>
      <c r="G486" s="155">
        <f t="shared" si="296"/>
        <v>0</v>
      </c>
      <c r="H486" s="155" t="e">
        <f t="shared" si="296"/>
        <v>#REF!</v>
      </c>
      <c r="I486" s="190">
        <f t="shared" si="296"/>
        <v>104</v>
      </c>
      <c r="J486" s="155">
        <f t="shared" si="296"/>
        <v>104</v>
      </c>
      <c r="K486" s="155">
        <f t="shared" si="296"/>
        <v>0</v>
      </c>
      <c r="L486" s="155">
        <f t="shared" si="296"/>
        <v>0</v>
      </c>
      <c r="M486" s="190">
        <f t="shared" si="296"/>
        <v>0</v>
      </c>
      <c r="N486" s="155">
        <f t="shared" si="296"/>
        <v>0</v>
      </c>
      <c r="O486" s="155">
        <f t="shared" si="296"/>
        <v>0</v>
      </c>
      <c r="P486" s="155">
        <f t="shared" si="296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>
      <c r="A487" s="214" t="s">
        <v>104</v>
      </c>
      <c r="B487" s="72" t="s">
        <v>474</v>
      </c>
      <c r="C487" s="153"/>
      <c r="D487" s="193">
        <f>D488</f>
        <v>104</v>
      </c>
      <c r="E487" s="158">
        <f t="shared" ref="E487:P487" si="297">E488</f>
        <v>104</v>
      </c>
      <c r="F487" s="158">
        <f t="shared" si="297"/>
        <v>0</v>
      </c>
      <c r="G487" s="158">
        <f t="shared" si="297"/>
        <v>0</v>
      </c>
      <c r="H487" s="158" t="e">
        <f t="shared" si="297"/>
        <v>#REF!</v>
      </c>
      <c r="I487" s="193">
        <f t="shared" si="297"/>
        <v>104</v>
      </c>
      <c r="J487" s="158">
        <f t="shared" si="297"/>
        <v>104</v>
      </c>
      <c r="K487" s="158">
        <f t="shared" si="297"/>
        <v>0</v>
      </c>
      <c r="L487" s="158">
        <f t="shared" si="297"/>
        <v>0</v>
      </c>
      <c r="M487" s="193">
        <f t="shared" si="297"/>
        <v>0</v>
      </c>
      <c r="N487" s="158">
        <f t="shared" si="297"/>
        <v>0</v>
      </c>
      <c r="O487" s="158">
        <f t="shared" si="297"/>
        <v>0</v>
      </c>
      <c r="P487" s="158">
        <f t="shared" si="297"/>
        <v>0</v>
      </c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48" customHeight="1">
      <c r="A488" s="16" t="s">
        <v>22</v>
      </c>
      <c r="B488" s="72" t="s">
        <v>474</v>
      </c>
      <c r="C488" s="153" t="s">
        <v>16</v>
      </c>
      <c r="D488" s="193">
        <f>E488+F488+G488</f>
        <v>104</v>
      </c>
      <c r="E488" s="158">
        <v>104</v>
      </c>
      <c r="F488" s="158"/>
      <c r="G488" s="158"/>
      <c r="H488" s="158" t="e">
        <f>#REF!</f>
        <v>#REF!</v>
      </c>
      <c r="I488" s="193">
        <f>J488+K488+L488</f>
        <v>104</v>
      </c>
      <c r="J488" s="158">
        <v>104</v>
      </c>
      <c r="K488" s="158"/>
      <c r="L488" s="158"/>
      <c r="M488" s="193">
        <f>N488+O488+P488</f>
        <v>0</v>
      </c>
      <c r="N488" s="158"/>
      <c r="O488" s="158"/>
      <c r="P488" s="158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96" customFormat="1" ht="65.25" customHeight="1">
      <c r="A489" s="224" t="s">
        <v>399</v>
      </c>
      <c r="B489" s="26" t="s">
        <v>400</v>
      </c>
      <c r="C489" s="164"/>
      <c r="D489" s="190">
        <f>D490</f>
        <v>500</v>
      </c>
      <c r="E489" s="155">
        <f t="shared" ref="E489:P490" si="298">E490</f>
        <v>500</v>
      </c>
      <c r="F489" s="155">
        <f t="shared" si="298"/>
        <v>0</v>
      </c>
      <c r="G489" s="155">
        <f t="shared" si="298"/>
        <v>0</v>
      </c>
      <c r="H489" s="155" t="e">
        <f t="shared" si="298"/>
        <v>#REF!</v>
      </c>
      <c r="I489" s="190">
        <f t="shared" si="298"/>
        <v>0</v>
      </c>
      <c r="J489" s="155">
        <f t="shared" si="298"/>
        <v>0</v>
      </c>
      <c r="K489" s="155">
        <f t="shared" si="298"/>
        <v>0</v>
      </c>
      <c r="L489" s="155">
        <f t="shared" si="298"/>
        <v>0</v>
      </c>
      <c r="M489" s="190">
        <f t="shared" si="298"/>
        <v>0</v>
      </c>
      <c r="N489" s="155">
        <f t="shared" si="298"/>
        <v>0</v>
      </c>
      <c r="O489" s="155">
        <f t="shared" si="298"/>
        <v>0</v>
      </c>
      <c r="P489" s="155">
        <f t="shared" si="298"/>
        <v>0</v>
      </c>
      <c r="Q489" s="95"/>
      <c r="R489" s="95"/>
      <c r="S489" s="95"/>
    </row>
    <row r="490" spans="1:50" s="96" customFormat="1">
      <c r="A490" s="224" t="s">
        <v>104</v>
      </c>
      <c r="B490" s="79" t="s">
        <v>401</v>
      </c>
      <c r="C490" s="164"/>
      <c r="D490" s="190">
        <f>D491</f>
        <v>500</v>
      </c>
      <c r="E490" s="155">
        <f t="shared" si="298"/>
        <v>500</v>
      </c>
      <c r="F490" s="155">
        <f t="shared" si="298"/>
        <v>0</v>
      </c>
      <c r="G490" s="155">
        <f t="shared" si="298"/>
        <v>0</v>
      </c>
      <c r="H490" s="155" t="e">
        <f t="shared" si="298"/>
        <v>#REF!</v>
      </c>
      <c r="I490" s="190">
        <f t="shared" si="298"/>
        <v>0</v>
      </c>
      <c r="J490" s="155">
        <f t="shared" si="298"/>
        <v>0</v>
      </c>
      <c r="K490" s="155">
        <f t="shared" si="298"/>
        <v>0</v>
      </c>
      <c r="L490" s="155">
        <f t="shared" si="298"/>
        <v>0</v>
      </c>
      <c r="M490" s="190">
        <f t="shared" si="298"/>
        <v>0</v>
      </c>
      <c r="N490" s="155">
        <f t="shared" si="298"/>
        <v>0</v>
      </c>
      <c r="O490" s="155">
        <f t="shared" si="298"/>
        <v>0</v>
      </c>
      <c r="P490" s="155">
        <f t="shared" si="298"/>
        <v>0</v>
      </c>
      <c r="Q490" s="95"/>
      <c r="R490" s="95"/>
      <c r="S490" s="95"/>
    </row>
    <row r="491" spans="1:50" s="96" customFormat="1" ht="45">
      <c r="A491" s="32" t="s">
        <v>22</v>
      </c>
      <c r="B491" s="79" t="s">
        <v>401</v>
      </c>
      <c r="C491" s="153" t="s">
        <v>16</v>
      </c>
      <c r="D491" s="190">
        <f>E491+F491+G491</f>
        <v>500</v>
      </c>
      <c r="E491" s="155">
        <v>500</v>
      </c>
      <c r="F491" s="155"/>
      <c r="G491" s="155"/>
      <c r="H491" s="155" t="e">
        <f>#REF!</f>
        <v>#REF!</v>
      </c>
      <c r="I491" s="190">
        <f>J491+K491+L491</f>
        <v>0</v>
      </c>
      <c r="J491" s="155"/>
      <c r="K491" s="155"/>
      <c r="L491" s="155"/>
      <c r="M491" s="190">
        <f>N491+O491+P491</f>
        <v>0</v>
      </c>
      <c r="N491" s="155"/>
      <c r="O491" s="155"/>
      <c r="P491" s="155"/>
      <c r="Q491" s="95"/>
      <c r="R491" s="95"/>
      <c r="S491" s="95"/>
    </row>
    <row r="492" spans="1:50" s="96" customFormat="1" ht="56.25" customHeight="1">
      <c r="A492" s="73" t="s">
        <v>521</v>
      </c>
      <c r="B492" s="97" t="s">
        <v>514</v>
      </c>
      <c r="C492" s="98"/>
      <c r="D492" s="188">
        <f>D493</f>
        <v>10</v>
      </c>
      <c r="E492" s="155">
        <f>E493</f>
        <v>10</v>
      </c>
      <c r="F492" s="156">
        <f>F493</f>
        <v>0</v>
      </c>
      <c r="G492" s="156">
        <f>G493</f>
        <v>0</v>
      </c>
      <c r="H492" s="156" t="e">
        <f t="shared" ref="H492:P493" si="299">H493</f>
        <v>#REF!</v>
      </c>
      <c r="I492" s="188">
        <f t="shared" si="299"/>
        <v>10</v>
      </c>
      <c r="J492" s="155">
        <f t="shared" si="299"/>
        <v>10</v>
      </c>
      <c r="K492" s="155">
        <f t="shared" si="299"/>
        <v>0</v>
      </c>
      <c r="L492" s="155">
        <f t="shared" si="299"/>
        <v>0</v>
      </c>
      <c r="M492" s="188">
        <f t="shared" si="299"/>
        <v>10</v>
      </c>
      <c r="N492" s="155">
        <f t="shared" si="299"/>
        <v>10</v>
      </c>
      <c r="O492" s="155">
        <f t="shared" si="299"/>
        <v>0</v>
      </c>
      <c r="P492" s="155">
        <f t="shared" si="299"/>
        <v>0</v>
      </c>
      <c r="Q492" s="95"/>
      <c r="R492" s="95"/>
      <c r="S492" s="95"/>
    </row>
    <row r="493" spans="1:50" s="96" customFormat="1" ht="18.75" customHeight="1">
      <c r="A493" s="16" t="s">
        <v>104</v>
      </c>
      <c r="B493" s="149" t="s">
        <v>515</v>
      </c>
      <c r="C493" s="98"/>
      <c r="D493" s="188">
        <f>D494+D495</f>
        <v>10</v>
      </c>
      <c r="E493" s="155">
        <f>E494</f>
        <v>10</v>
      </c>
      <c r="F493" s="155">
        <f t="shared" ref="F493:G493" si="300">F494</f>
        <v>0</v>
      </c>
      <c r="G493" s="155">
        <f t="shared" si="300"/>
        <v>0</v>
      </c>
      <c r="H493" s="155" t="e">
        <f t="shared" si="299"/>
        <v>#REF!</v>
      </c>
      <c r="I493" s="190">
        <f t="shared" si="299"/>
        <v>10</v>
      </c>
      <c r="J493" s="155">
        <f t="shared" si="299"/>
        <v>10</v>
      </c>
      <c r="K493" s="155">
        <f t="shared" si="299"/>
        <v>0</v>
      </c>
      <c r="L493" s="155">
        <f t="shared" si="299"/>
        <v>0</v>
      </c>
      <c r="M493" s="190">
        <f t="shared" si="299"/>
        <v>10</v>
      </c>
      <c r="N493" s="155">
        <f t="shared" si="299"/>
        <v>10</v>
      </c>
      <c r="O493" s="155">
        <f t="shared" si="299"/>
        <v>0</v>
      </c>
      <c r="P493" s="155">
        <f t="shared" si="299"/>
        <v>0</v>
      </c>
      <c r="Q493" s="95"/>
      <c r="R493" s="95"/>
      <c r="S493" s="95"/>
    </row>
    <row r="494" spans="1:50" s="96" customFormat="1" ht="45">
      <c r="A494" s="16" t="s">
        <v>22</v>
      </c>
      <c r="B494" s="149" t="s">
        <v>515</v>
      </c>
      <c r="C494" s="100">
        <v>200</v>
      </c>
      <c r="D494" s="188">
        <f>E494+F494+G494</f>
        <v>10</v>
      </c>
      <c r="E494" s="155">
        <v>10</v>
      </c>
      <c r="F494" s="155"/>
      <c r="G494" s="155"/>
      <c r="H494" s="155" t="e">
        <f>#REF!</f>
        <v>#REF!</v>
      </c>
      <c r="I494" s="188">
        <f>J494+K494+L494</f>
        <v>10</v>
      </c>
      <c r="J494" s="155">
        <v>10</v>
      </c>
      <c r="K494" s="155"/>
      <c r="L494" s="155"/>
      <c r="M494" s="188">
        <f>N494+O494+P494</f>
        <v>10</v>
      </c>
      <c r="N494" s="155">
        <v>10</v>
      </c>
      <c r="O494" s="155"/>
      <c r="P494" s="155"/>
      <c r="Q494" s="95"/>
      <c r="R494" s="95"/>
      <c r="S494" s="95"/>
    </row>
    <row r="495" spans="1:50" s="95" customFormat="1" ht="58.5" hidden="1" customHeight="1">
      <c r="A495" s="101" t="s">
        <v>475</v>
      </c>
      <c r="B495" s="116" t="s">
        <v>355</v>
      </c>
      <c r="C495" s="100">
        <v>600</v>
      </c>
      <c r="D495" s="188">
        <f>D496</f>
        <v>0</v>
      </c>
      <c r="E495" s="155">
        <f>E496</f>
        <v>0</v>
      </c>
      <c r="F495" s="155">
        <f>F496</f>
        <v>0</v>
      </c>
      <c r="G495" s="155">
        <f>G496</f>
        <v>0</v>
      </c>
      <c r="H495" s="155">
        <f t="shared" ref="H495:P495" si="301">H496</f>
        <v>0</v>
      </c>
      <c r="I495" s="194">
        <f t="shared" si="301"/>
        <v>0</v>
      </c>
      <c r="J495" s="156">
        <f t="shared" si="301"/>
        <v>0</v>
      </c>
      <c r="K495" s="156">
        <f t="shared" si="301"/>
        <v>0</v>
      </c>
      <c r="L495" s="156">
        <f t="shared" si="301"/>
        <v>0</v>
      </c>
      <c r="M495" s="194">
        <f t="shared" si="301"/>
        <v>0</v>
      </c>
      <c r="N495" s="156">
        <f t="shared" si="301"/>
        <v>0</v>
      </c>
      <c r="O495" s="156">
        <f t="shared" si="301"/>
        <v>0</v>
      </c>
      <c r="P495" s="156">
        <f t="shared" si="301"/>
        <v>0</v>
      </c>
      <c r="T495" s="96"/>
      <c r="U495" s="96"/>
      <c r="V495" s="96"/>
      <c r="W495" s="96"/>
      <c r="X495" s="96"/>
      <c r="Y495" s="96"/>
      <c r="Z495" s="96"/>
      <c r="AA495" s="96"/>
      <c r="AB495" s="96"/>
      <c r="AC495" s="96"/>
      <c r="AD495" s="96"/>
      <c r="AE495" s="96"/>
      <c r="AF495" s="96"/>
      <c r="AG495" s="96"/>
      <c r="AH495" s="96"/>
      <c r="AI495" s="96"/>
      <c r="AJ495" s="96"/>
      <c r="AK495" s="96"/>
      <c r="AL495" s="96"/>
      <c r="AM495" s="96"/>
      <c r="AN495" s="96"/>
      <c r="AO495" s="96"/>
      <c r="AP495" s="96"/>
      <c r="AQ495" s="96"/>
      <c r="AR495" s="96"/>
      <c r="AS495" s="96"/>
      <c r="AT495" s="96"/>
      <c r="AU495" s="96"/>
      <c r="AV495" s="96"/>
      <c r="AW495" s="96"/>
      <c r="AX495" s="96"/>
    </row>
    <row r="496" spans="1:50" s="95" customFormat="1" hidden="1">
      <c r="A496" s="16" t="s">
        <v>67</v>
      </c>
      <c r="B496" s="116" t="s">
        <v>355</v>
      </c>
      <c r="C496" s="100">
        <v>600</v>
      </c>
      <c r="D496" s="188">
        <f>E496+F496+G496</f>
        <v>0</v>
      </c>
      <c r="E496" s="155"/>
      <c r="F496" s="156"/>
      <c r="G496" s="156"/>
      <c r="H496" s="156"/>
      <c r="I496" s="194">
        <f>J496+K496+L496</f>
        <v>0</v>
      </c>
      <c r="J496" s="93"/>
      <c r="K496" s="93"/>
      <c r="L496" s="93"/>
      <c r="M496" s="194">
        <f>N496+O496+P496</f>
        <v>0</v>
      </c>
      <c r="N496" s="93"/>
      <c r="O496" s="93"/>
      <c r="P496" s="93"/>
      <c r="T496" s="96"/>
      <c r="U496" s="96"/>
      <c r="V496" s="96"/>
      <c r="W496" s="96"/>
      <c r="X496" s="96"/>
      <c r="Y496" s="96"/>
      <c r="Z496" s="96"/>
      <c r="AA496" s="96"/>
      <c r="AB496" s="96"/>
      <c r="AC496" s="96"/>
      <c r="AD496" s="96"/>
      <c r="AE496" s="96"/>
      <c r="AF496" s="96"/>
      <c r="AG496" s="96"/>
      <c r="AH496" s="96"/>
      <c r="AI496" s="96"/>
      <c r="AJ496" s="96"/>
      <c r="AK496" s="96"/>
      <c r="AL496" s="96"/>
      <c r="AM496" s="96"/>
      <c r="AN496" s="96"/>
      <c r="AO496" s="96"/>
      <c r="AP496" s="96"/>
      <c r="AQ496" s="96"/>
      <c r="AR496" s="96"/>
      <c r="AS496" s="96"/>
      <c r="AT496" s="96"/>
      <c r="AU496" s="96"/>
      <c r="AV496" s="96"/>
      <c r="AW496" s="96"/>
      <c r="AX496" s="96"/>
    </row>
    <row r="497" spans="1:50" s="5" customFormat="1" ht="39" hidden="1">
      <c r="A497" s="74" t="s">
        <v>289</v>
      </c>
      <c r="B497" s="75" t="s">
        <v>281</v>
      </c>
      <c r="C497" s="76"/>
      <c r="D497" s="195">
        <f t="shared" ref="D497:P497" si="302">D504+D498+D501</f>
        <v>0</v>
      </c>
      <c r="E497" s="162">
        <f t="shared" si="302"/>
        <v>0</v>
      </c>
      <c r="F497" s="162">
        <f t="shared" si="302"/>
        <v>0</v>
      </c>
      <c r="G497" s="162">
        <f t="shared" si="302"/>
        <v>0</v>
      </c>
      <c r="H497" s="162">
        <f t="shared" si="302"/>
        <v>0</v>
      </c>
      <c r="I497" s="195">
        <f t="shared" si="302"/>
        <v>0</v>
      </c>
      <c r="J497" s="162">
        <f t="shared" si="302"/>
        <v>0</v>
      </c>
      <c r="K497" s="162">
        <f t="shared" si="302"/>
        <v>0</v>
      </c>
      <c r="L497" s="162">
        <f t="shared" si="302"/>
        <v>0</v>
      </c>
      <c r="M497" s="195">
        <f t="shared" si="302"/>
        <v>0</v>
      </c>
      <c r="N497" s="162">
        <f t="shared" si="302"/>
        <v>0</v>
      </c>
      <c r="O497" s="162">
        <f t="shared" si="302"/>
        <v>0</v>
      </c>
      <c r="P497" s="162">
        <f t="shared" si="302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77.25" hidden="1">
      <c r="A498" s="74" t="s">
        <v>335</v>
      </c>
      <c r="B498" s="75" t="s">
        <v>338</v>
      </c>
      <c r="C498" s="76"/>
      <c r="D498" s="195">
        <f t="shared" ref="D498:P499" si="303">D499</f>
        <v>0</v>
      </c>
      <c r="E498" s="162">
        <f t="shared" si="303"/>
        <v>0</v>
      </c>
      <c r="F498" s="162">
        <f t="shared" si="303"/>
        <v>0</v>
      </c>
      <c r="G498" s="162">
        <f t="shared" si="303"/>
        <v>0</v>
      </c>
      <c r="H498" s="162">
        <f t="shared" si="303"/>
        <v>0</v>
      </c>
      <c r="I498" s="195">
        <f t="shared" si="303"/>
        <v>0</v>
      </c>
      <c r="J498" s="162">
        <f t="shared" si="303"/>
        <v>0</v>
      </c>
      <c r="K498" s="162">
        <f t="shared" si="303"/>
        <v>0</v>
      </c>
      <c r="L498" s="162">
        <f t="shared" si="303"/>
        <v>0</v>
      </c>
      <c r="M498" s="195">
        <f t="shared" si="303"/>
        <v>0</v>
      </c>
      <c r="N498" s="162">
        <f t="shared" si="303"/>
        <v>0</v>
      </c>
      <c r="O498" s="162">
        <f t="shared" si="303"/>
        <v>0</v>
      </c>
      <c r="P498" s="162">
        <f t="shared" si="303"/>
        <v>0</v>
      </c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39" hidden="1">
      <c r="A499" s="74" t="s">
        <v>242</v>
      </c>
      <c r="B499" s="75" t="s">
        <v>338</v>
      </c>
      <c r="C499" s="76" t="s">
        <v>56</v>
      </c>
      <c r="D499" s="195">
        <f t="shared" si="303"/>
        <v>0</v>
      </c>
      <c r="E499" s="162">
        <f t="shared" si="303"/>
        <v>0</v>
      </c>
      <c r="F499" s="162">
        <f t="shared" si="303"/>
        <v>0</v>
      </c>
      <c r="G499" s="162">
        <f t="shared" si="303"/>
        <v>0</v>
      </c>
      <c r="H499" s="162">
        <f t="shared" si="303"/>
        <v>0</v>
      </c>
      <c r="I499" s="195">
        <f t="shared" si="303"/>
        <v>0</v>
      </c>
      <c r="J499" s="162">
        <f t="shared" si="303"/>
        <v>0</v>
      </c>
      <c r="K499" s="162">
        <f t="shared" si="303"/>
        <v>0</v>
      </c>
      <c r="L499" s="162">
        <f t="shared" si="303"/>
        <v>0</v>
      </c>
      <c r="M499" s="195">
        <f t="shared" si="303"/>
        <v>0</v>
      </c>
      <c r="N499" s="162">
        <f t="shared" si="303"/>
        <v>0</v>
      </c>
      <c r="O499" s="162">
        <f t="shared" si="303"/>
        <v>0</v>
      </c>
      <c r="P499" s="162">
        <f t="shared" si="303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15.75" hidden="1">
      <c r="A500" s="16" t="s">
        <v>58</v>
      </c>
      <c r="B500" s="75" t="s">
        <v>338</v>
      </c>
      <c r="C500" s="76" t="s">
        <v>56</v>
      </c>
      <c r="D500" s="195">
        <f>E500+F500+G500+H500</f>
        <v>0</v>
      </c>
      <c r="E500" s="162"/>
      <c r="F500" s="162"/>
      <c r="G500" s="162"/>
      <c r="H500" s="162"/>
      <c r="I500" s="195"/>
      <c r="J500" s="162"/>
      <c r="K500" s="162"/>
      <c r="L500" s="162"/>
      <c r="M500" s="195"/>
      <c r="N500" s="162"/>
      <c r="O500" s="162"/>
      <c r="P500" s="162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90" hidden="1">
      <c r="A501" s="74" t="s">
        <v>336</v>
      </c>
      <c r="B501" s="75" t="s">
        <v>337</v>
      </c>
      <c r="C501" s="76" t="s">
        <v>56</v>
      </c>
      <c r="D501" s="195">
        <f t="shared" ref="D501:P502" si="304">D502</f>
        <v>0</v>
      </c>
      <c r="E501" s="162">
        <f t="shared" si="304"/>
        <v>0</v>
      </c>
      <c r="F501" s="162">
        <f t="shared" si="304"/>
        <v>0</v>
      </c>
      <c r="G501" s="162">
        <f t="shared" si="304"/>
        <v>0</v>
      </c>
      <c r="H501" s="162">
        <f t="shared" si="304"/>
        <v>0</v>
      </c>
      <c r="I501" s="195">
        <f t="shared" si="304"/>
        <v>0</v>
      </c>
      <c r="J501" s="162">
        <f t="shared" si="304"/>
        <v>0</v>
      </c>
      <c r="K501" s="162">
        <f t="shared" si="304"/>
        <v>0</v>
      </c>
      <c r="L501" s="162">
        <f t="shared" si="304"/>
        <v>0</v>
      </c>
      <c r="M501" s="195">
        <f t="shared" si="304"/>
        <v>0</v>
      </c>
      <c r="N501" s="162">
        <f t="shared" si="304"/>
        <v>0</v>
      </c>
      <c r="O501" s="162">
        <f t="shared" si="304"/>
        <v>0</v>
      </c>
      <c r="P501" s="162">
        <f t="shared" si="304"/>
        <v>0</v>
      </c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39" hidden="1">
      <c r="A502" s="74" t="s">
        <v>242</v>
      </c>
      <c r="B502" s="75" t="s">
        <v>337</v>
      </c>
      <c r="C502" s="76" t="s">
        <v>56</v>
      </c>
      <c r="D502" s="195">
        <f t="shared" si="304"/>
        <v>0</v>
      </c>
      <c r="E502" s="162">
        <f t="shared" si="304"/>
        <v>0</v>
      </c>
      <c r="F502" s="162">
        <f t="shared" si="304"/>
        <v>0</v>
      </c>
      <c r="G502" s="162">
        <f t="shared" si="304"/>
        <v>0</v>
      </c>
      <c r="H502" s="162">
        <f t="shared" si="304"/>
        <v>0</v>
      </c>
      <c r="I502" s="195">
        <f t="shared" si="304"/>
        <v>0</v>
      </c>
      <c r="J502" s="162">
        <f t="shared" si="304"/>
        <v>0</v>
      </c>
      <c r="K502" s="162">
        <f t="shared" si="304"/>
        <v>0</v>
      </c>
      <c r="L502" s="162">
        <f t="shared" si="304"/>
        <v>0</v>
      </c>
      <c r="M502" s="195">
        <f t="shared" si="304"/>
        <v>0</v>
      </c>
      <c r="N502" s="162">
        <f t="shared" si="304"/>
        <v>0</v>
      </c>
      <c r="O502" s="162">
        <f t="shared" si="304"/>
        <v>0</v>
      </c>
      <c r="P502" s="162">
        <f t="shared" si="304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15.75" hidden="1">
      <c r="A503" s="16" t="s">
        <v>58</v>
      </c>
      <c r="B503" s="75" t="s">
        <v>337</v>
      </c>
      <c r="C503" s="76" t="s">
        <v>56</v>
      </c>
      <c r="D503" s="195">
        <f>E503+F503+G503+H503</f>
        <v>0</v>
      </c>
      <c r="E503" s="162"/>
      <c r="F503" s="162"/>
      <c r="G503" s="162"/>
      <c r="H503" s="162"/>
      <c r="I503" s="195"/>
      <c r="J503" s="162"/>
      <c r="K503" s="162"/>
      <c r="L503" s="162"/>
      <c r="M503" s="195"/>
      <c r="N503" s="162"/>
      <c r="O503" s="162"/>
      <c r="P503" s="162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74" t="s">
        <v>104</v>
      </c>
      <c r="B504" s="75" t="s">
        <v>286</v>
      </c>
      <c r="C504" s="76"/>
      <c r="D504" s="195">
        <f t="shared" ref="D504:G505" si="305">D505</f>
        <v>0</v>
      </c>
      <c r="E504" s="162">
        <f t="shared" si="305"/>
        <v>0</v>
      </c>
      <c r="F504" s="162">
        <f t="shared" si="305"/>
        <v>0</v>
      </c>
      <c r="G504" s="162">
        <f t="shared" si="305"/>
        <v>0</v>
      </c>
      <c r="H504" s="162"/>
      <c r="I504" s="195">
        <f t="shared" ref="I504:P505" si="306">I505</f>
        <v>0</v>
      </c>
      <c r="J504" s="162">
        <f t="shared" si="306"/>
        <v>0</v>
      </c>
      <c r="K504" s="162">
        <f t="shared" si="306"/>
        <v>0</v>
      </c>
      <c r="L504" s="162">
        <f t="shared" si="306"/>
        <v>0</v>
      </c>
      <c r="M504" s="195">
        <f t="shared" si="306"/>
        <v>0</v>
      </c>
      <c r="N504" s="162">
        <f t="shared" si="306"/>
        <v>0</v>
      </c>
      <c r="O504" s="162">
        <f t="shared" si="306"/>
        <v>0</v>
      </c>
      <c r="P504" s="162">
        <f t="shared" si="306"/>
        <v>0</v>
      </c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s="5" customFormat="1" ht="42" hidden="1" customHeight="1">
      <c r="A505" s="101" t="s">
        <v>242</v>
      </c>
      <c r="B505" s="210" t="s">
        <v>286</v>
      </c>
      <c r="C505" s="76">
        <v>600</v>
      </c>
      <c r="D505" s="195">
        <f t="shared" si="305"/>
        <v>0</v>
      </c>
      <c r="E505" s="162">
        <f t="shared" si="305"/>
        <v>0</v>
      </c>
      <c r="F505" s="162">
        <f t="shared" si="305"/>
        <v>0</v>
      </c>
      <c r="G505" s="162">
        <f t="shared" si="305"/>
        <v>0</v>
      </c>
      <c r="H505" s="162"/>
      <c r="I505" s="195">
        <f t="shared" si="306"/>
        <v>0</v>
      </c>
      <c r="J505" s="162">
        <f t="shared" si="306"/>
        <v>0</v>
      </c>
      <c r="K505" s="162">
        <f t="shared" si="306"/>
        <v>0</v>
      </c>
      <c r="L505" s="162">
        <f t="shared" si="306"/>
        <v>0</v>
      </c>
      <c r="M505" s="195">
        <f t="shared" si="306"/>
        <v>0</v>
      </c>
      <c r="N505" s="162">
        <f t="shared" si="306"/>
        <v>0</v>
      </c>
      <c r="O505" s="162">
        <f t="shared" si="306"/>
        <v>0</v>
      </c>
      <c r="P505" s="162">
        <f t="shared" si="306"/>
        <v>0</v>
      </c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</row>
    <row r="506" spans="1:50" s="5" customFormat="1" ht="15.75" hidden="1">
      <c r="A506" s="16" t="s">
        <v>58</v>
      </c>
      <c r="B506" s="210" t="s">
        <v>286</v>
      </c>
      <c r="C506" s="76">
        <v>600</v>
      </c>
      <c r="D506" s="195">
        <f>E506+F506+G506</f>
        <v>0</v>
      </c>
      <c r="E506" s="162"/>
      <c r="F506" s="162"/>
      <c r="G506" s="162"/>
      <c r="H506" s="162"/>
      <c r="I506" s="195">
        <f>J506+K506+L506</f>
        <v>0</v>
      </c>
      <c r="J506" s="77"/>
      <c r="K506" s="77"/>
      <c r="L506" s="77"/>
      <c r="M506" s="195">
        <f>N506+O506+P506</f>
        <v>0</v>
      </c>
      <c r="N506" s="77"/>
      <c r="O506" s="77"/>
      <c r="P506" s="77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</row>
    <row r="507" spans="1:50" ht="60">
      <c r="A507" s="133" t="s">
        <v>453</v>
      </c>
      <c r="B507" s="100" t="s">
        <v>269</v>
      </c>
      <c r="C507" s="209"/>
      <c r="D507" s="195">
        <f>D508</f>
        <v>0</v>
      </c>
      <c r="E507" s="162">
        <f t="shared" ref="E507:P510" si="307">E508</f>
        <v>150</v>
      </c>
      <c r="F507" s="162">
        <f t="shared" si="307"/>
        <v>0</v>
      </c>
      <c r="G507" s="162">
        <f t="shared" si="307"/>
        <v>0</v>
      </c>
      <c r="H507" s="162">
        <f t="shared" si="307"/>
        <v>0</v>
      </c>
      <c r="I507" s="195">
        <f>I508</f>
        <v>150</v>
      </c>
      <c r="J507" s="162">
        <f t="shared" si="307"/>
        <v>150</v>
      </c>
      <c r="K507" s="162">
        <f t="shared" si="307"/>
        <v>0</v>
      </c>
      <c r="L507" s="162">
        <f t="shared" si="307"/>
        <v>0</v>
      </c>
      <c r="M507" s="195">
        <f t="shared" si="307"/>
        <v>150</v>
      </c>
      <c r="N507" s="162">
        <f t="shared" si="307"/>
        <v>150</v>
      </c>
      <c r="O507" s="162">
        <f t="shared" si="307"/>
        <v>0</v>
      </c>
      <c r="P507" s="162">
        <f t="shared" si="307"/>
        <v>0</v>
      </c>
    </row>
    <row r="508" spans="1:50" ht="58.5" customHeight="1">
      <c r="A508" s="133" t="s">
        <v>454</v>
      </c>
      <c r="B508" s="100" t="s">
        <v>274</v>
      </c>
      <c r="C508" s="209"/>
      <c r="D508" s="195">
        <f>D509</f>
        <v>0</v>
      </c>
      <c r="E508" s="162">
        <f t="shared" si="307"/>
        <v>150</v>
      </c>
      <c r="F508" s="162">
        <f t="shared" si="307"/>
        <v>0</v>
      </c>
      <c r="G508" s="162">
        <f t="shared" si="307"/>
        <v>0</v>
      </c>
      <c r="H508" s="162">
        <f t="shared" si="307"/>
        <v>0</v>
      </c>
      <c r="I508" s="195">
        <f t="shared" si="307"/>
        <v>150</v>
      </c>
      <c r="J508" s="162">
        <f t="shared" si="307"/>
        <v>150</v>
      </c>
      <c r="K508" s="162">
        <f t="shared" si="307"/>
        <v>0</v>
      </c>
      <c r="L508" s="162">
        <f t="shared" si="307"/>
        <v>0</v>
      </c>
      <c r="M508" s="195">
        <f t="shared" si="307"/>
        <v>150</v>
      </c>
      <c r="N508" s="162">
        <f t="shared" si="307"/>
        <v>150</v>
      </c>
      <c r="O508" s="162">
        <f t="shared" si="307"/>
        <v>0</v>
      </c>
      <c r="P508" s="162">
        <f t="shared" si="307"/>
        <v>0</v>
      </c>
    </row>
    <row r="509" spans="1:50" ht="13.5" customHeight="1">
      <c r="A509" s="133" t="s">
        <v>150</v>
      </c>
      <c r="B509" s="100" t="s">
        <v>274</v>
      </c>
      <c r="C509" s="209"/>
      <c r="D509" s="195">
        <f>D510</f>
        <v>0</v>
      </c>
      <c r="E509" s="162">
        <f t="shared" si="307"/>
        <v>150</v>
      </c>
      <c r="F509" s="162">
        <f t="shared" si="307"/>
        <v>0</v>
      </c>
      <c r="G509" s="162">
        <f t="shared" si="307"/>
        <v>0</v>
      </c>
      <c r="H509" s="162">
        <f t="shared" si="307"/>
        <v>0</v>
      </c>
      <c r="I509" s="195">
        <f t="shared" si="307"/>
        <v>150</v>
      </c>
      <c r="J509" s="162">
        <f t="shared" si="307"/>
        <v>150</v>
      </c>
      <c r="K509" s="162">
        <f t="shared" si="307"/>
        <v>0</v>
      </c>
      <c r="L509" s="162">
        <f t="shared" si="307"/>
        <v>0</v>
      </c>
      <c r="M509" s="195">
        <f t="shared" si="307"/>
        <v>150</v>
      </c>
      <c r="N509" s="162">
        <f t="shared" si="307"/>
        <v>150</v>
      </c>
      <c r="O509" s="162">
        <f t="shared" si="307"/>
        <v>0</v>
      </c>
      <c r="P509" s="162">
        <f t="shared" si="307"/>
        <v>0</v>
      </c>
    </row>
    <row r="510" spans="1:50" ht="45">
      <c r="A510" s="211" t="s">
        <v>22</v>
      </c>
      <c r="B510" s="100" t="s">
        <v>274</v>
      </c>
      <c r="C510" s="209">
        <v>200</v>
      </c>
      <c r="D510" s="195">
        <f>D511</f>
        <v>0</v>
      </c>
      <c r="E510" s="162">
        <v>150</v>
      </c>
      <c r="F510" s="162"/>
      <c r="G510" s="162"/>
      <c r="H510" s="162">
        <f t="shared" si="307"/>
        <v>0</v>
      </c>
      <c r="I510" s="195">
        <f>J510+K510+L510</f>
        <v>150</v>
      </c>
      <c r="J510" s="162">
        <v>150</v>
      </c>
      <c r="K510" s="162"/>
      <c r="L510" s="162"/>
      <c r="M510" s="195">
        <f>N510+O510+P510</f>
        <v>150</v>
      </c>
      <c r="N510" s="162">
        <v>150</v>
      </c>
      <c r="O510" s="162"/>
      <c r="P510" s="162"/>
    </row>
    <row r="511" spans="1:50" hidden="1">
      <c r="A511" s="212" t="s">
        <v>81</v>
      </c>
      <c r="B511" s="100" t="s">
        <v>274</v>
      </c>
      <c r="C511" s="209">
        <v>200</v>
      </c>
      <c r="D511" s="195">
        <f>E511+F511+G511+H511</f>
        <v>0</v>
      </c>
      <c r="E511" s="162"/>
      <c r="F511" s="162"/>
      <c r="G511" s="162"/>
      <c r="H511" s="162"/>
      <c r="I511" s="195">
        <f>J511+K511+L511</f>
        <v>0</v>
      </c>
      <c r="J511" s="77"/>
      <c r="K511" s="77"/>
      <c r="L511" s="77"/>
      <c r="M511" s="195">
        <f>N511+O511+P511</f>
        <v>0</v>
      </c>
      <c r="N511" s="77"/>
      <c r="O511" s="77"/>
      <c r="P511" s="77"/>
    </row>
    <row r="512" spans="1:50" ht="38.25">
      <c r="A512" s="214" t="s">
        <v>516</v>
      </c>
      <c r="B512" s="72" t="s">
        <v>500</v>
      </c>
      <c r="C512" s="172"/>
      <c r="D512" s="195">
        <f>D513+D516+D519+D522+D525</f>
        <v>80</v>
      </c>
      <c r="E512" s="162">
        <f t="shared" ref="E512:P512" si="308">E513+E516+E519+E522+E525</f>
        <v>80</v>
      </c>
      <c r="F512" s="162">
        <f t="shared" si="308"/>
        <v>0</v>
      </c>
      <c r="G512" s="162">
        <f t="shared" si="308"/>
        <v>0</v>
      </c>
      <c r="H512" s="162">
        <f t="shared" si="308"/>
        <v>0</v>
      </c>
      <c r="I512" s="195">
        <f t="shared" si="308"/>
        <v>14</v>
      </c>
      <c r="J512" s="162">
        <f t="shared" si="308"/>
        <v>14</v>
      </c>
      <c r="K512" s="162">
        <f t="shared" si="308"/>
        <v>0</v>
      </c>
      <c r="L512" s="162">
        <f t="shared" si="308"/>
        <v>0</v>
      </c>
      <c r="M512" s="195">
        <f t="shared" si="308"/>
        <v>6</v>
      </c>
      <c r="N512" s="162">
        <f t="shared" si="308"/>
        <v>6</v>
      </c>
      <c r="O512" s="162">
        <f t="shared" si="308"/>
        <v>0</v>
      </c>
      <c r="P512" s="162">
        <f t="shared" si="308"/>
        <v>0</v>
      </c>
    </row>
    <row r="513" spans="1:16" ht="53.25" customHeight="1">
      <c r="A513" s="214" t="s">
        <v>522</v>
      </c>
      <c r="B513" s="72" t="s">
        <v>501</v>
      </c>
      <c r="C513" s="172"/>
      <c r="D513" s="195">
        <f>D514</f>
        <v>6</v>
      </c>
      <c r="E513" s="162">
        <f t="shared" ref="E513:P514" si="309">E514</f>
        <v>6</v>
      </c>
      <c r="F513" s="162">
        <f t="shared" si="309"/>
        <v>0</v>
      </c>
      <c r="G513" s="162">
        <f t="shared" si="309"/>
        <v>0</v>
      </c>
      <c r="H513" s="162">
        <f t="shared" si="309"/>
        <v>0</v>
      </c>
      <c r="I513" s="195">
        <f t="shared" si="309"/>
        <v>0</v>
      </c>
      <c r="J513" s="162">
        <f t="shared" si="309"/>
        <v>0</v>
      </c>
      <c r="K513" s="162">
        <f t="shared" si="309"/>
        <v>0</v>
      </c>
      <c r="L513" s="162">
        <f t="shared" si="309"/>
        <v>0</v>
      </c>
      <c r="M513" s="195">
        <f t="shared" si="309"/>
        <v>0</v>
      </c>
      <c r="N513" s="162">
        <f t="shared" si="309"/>
        <v>0</v>
      </c>
      <c r="O513" s="162">
        <f t="shared" si="309"/>
        <v>0</v>
      </c>
      <c r="P513" s="162">
        <f t="shared" si="309"/>
        <v>0</v>
      </c>
    </row>
    <row r="514" spans="1:16" ht="12.75">
      <c r="A514" s="214" t="s">
        <v>104</v>
      </c>
      <c r="B514" s="72" t="s">
        <v>502</v>
      </c>
      <c r="C514" s="172"/>
      <c r="D514" s="195">
        <f>D515</f>
        <v>6</v>
      </c>
      <c r="E514" s="162">
        <f t="shared" si="309"/>
        <v>6</v>
      </c>
      <c r="F514" s="162">
        <f t="shared" si="309"/>
        <v>0</v>
      </c>
      <c r="G514" s="162">
        <f t="shared" si="309"/>
        <v>0</v>
      </c>
      <c r="H514" s="162">
        <f t="shared" si="309"/>
        <v>0</v>
      </c>
      <c r="I514" s="195">
        <f t="shared" si="309"/>
        <v>0</v>
      </c>
      <c r="J514" s="162">
        <f t="shared" si="309"/>
        <v>0</v>
      </c>
      <c r="K514" s="162">
        <f t="shared" si="309"/>
        <v>0</v>
      </c>
      <c r="L514" s="162">
        <f t="shared" si="309"/>
        <v>0</v>
      </c>
      <c r="M514" s="195">
        <f t="shared" si="309"/>
        <v>0</v>
      </c>
      <c r="N514" s="162">
        <f t="shared" si="309"/>
        <v>0</v>
      </c>
      <c r="O514" s="162">
        <f t="shared" si="309"/>
        <v>0</v>
      </c>
      <c r="P514" s="162">
        <f t="shared" si="309"/>
        <v>0</v>
      </c>
    </row>
    <row r="515" spans="1:16" ht="27.75" customHeight="1">
      <c r="A515" s="214" t="s">
        <v>22</v>
      </c>
      <c r="B515" s="72" t="s">
        <v>502</v>
      </c>
      <c r="C515" s="172" t="s">
        <v>16</v>
      </c>
      <c r="D515" s="195">
        <f>E515+F515+G515</f>
        <v>6</v>
      </c>
      <c r="E515" s="162">
        <v>6</v>
      </c>
      <c r="F515" s="162"/>
      <c r="G515" s="162"/>
      <c r="H515" s="162"/>
      <c r="I515" s="195">
        <f>J515+K515+L515</f>
        <v>0</v>
      </c>
      <c r="J515" s="77"/>
      <c r="K515" s="77"/>
      <c r="L515" s="77"/>
      <c r="M515" s="195">
        <f>N515+O515+P515</f>
        <v>0</v>
      </c>
      <c r="N515" s="77"/>
      <c r="O515" s="77"/>
      <c r="P515" s="77"/>
    </row>
    <row r="516" spans="1:16" ht="77.25" customHeight="1">
      <c r="A516" s="214" t="s">
        <v>523</v>
      </c>
      <c r="B516" s="72" t="s">
        <v>503</v>
      </c>
      <c r="C516" s="172"/>
      <c r="D516" s="195">
        <f>D517</f>
        <v>68</v>
      </c>
      <c r="E516" s="162">
        <f t="shared" ref="E516:P517" si="310">E517</f>
        <v>68</v>
      </c>
      <c r="F516" s="162">
        <f t="shared" si="310"/>
        <v>0</v>
      </c>
      <c r="G516" s="162">
        <f t="shared" si="310"/>
        <v>0</v>
      </c>
      <c r="H516" s="162">
        <f t="shared" si="310"/>
        <v>0</v>
      </c>
      <c r="I516" s="195">
        <f t="shared" si="310"/>
        <v>10</v>
      </c>
      <c r="J516" s="162">
        <f t="shared" si="310"/>
        <v>10</v>
      </c>
      <c r="K516" s="162">
        <f t="shared" si="310"/>
        <v>0</v>
      </c>
      <c r="L516" s="162">
        <f t="shared" si="310"/>
        <v>0</v>
      </c>
      <c r="M516" s="195">
        <f t="shared" si="310"/>
        <v>0</v>
      </c>
      <c r="N516" s="162">
        <f t="shared" si="310"/>
        <v>0</v>
      </c>
      <c r="O516" s="162">
        <f t="shared" si="310"/>
        <v>0</v>
      </c>
      <c r="P516" s="162">
        <f t="shared" si="310"/>
        <v>0</v>
      </c>
    </row>
    <row r="517" spans="1:16" ht="12.75">
      <c r="A517" s="214" t="s">
        <v>104</v>
      </c>
      <c r="B517" s="72" t="s">
        <v>504</v>
      </c>
      <c r="C517" s="172"/>
      <c r="D517" s="195">
        <f>D518</f>
        <v>68</v>
      </c>
      <c r="E517" s="162">
        <f t="shared" si="310"/>
        <v>68</v>
      </c>
      <c r="F517" s="162">
        <f t="shared" si="310"/>
        <v>0</v>
      </c>
      <c r="G517" s="162">
        <f t="shared" si="310"/>
        <v>0</v>
      </c>
      <c r="H517" s="162">
        <f t="shared" si="310"/>
        <v>0</v>
      </c>
      <c r="I517" s="195">
        <f t="shared" si="310"/>
        <v>10</v>
      </c>
      <c r="J517" s="162">
        <f t="shared" si="310"/>
        <v>10</v>
      </c>
      <c r="K517" s="162">
        <f t="shared" si="310"/>
        <v>0</v>
      </c>
      <c r="L517" s="162">
        <f t="shared" si="310"/>
        <v>0</v>
      </c>
      <c r="M517" s="195">
        <f t="shared" si="310"/>
        <v>0</v>
      </c>
      <c r="N517" s="162">
        <f t="shared" si="310"/>
        <v>0</v>
      </c>
      <c r="O517" s="162">
        <f t="shared" si="310"/>
        <v>0</v>
      </c>
      <c r="P517" s="162">
        <f t="shared" si="310"/>
        <v>0</v>
      </c>
    </row>
    <row r="518" spans="1:16" ht="27" customHeight="1">
      <c r="A518" s="214" t="s">
        <v>22</v>
      </c>
      <c r="B518" s="72" t="s">
        <v>504</v>
      </c>
      <c r="C518" s="172" t="s">
        <v>16</v>
      </c>
      <c r="D518" s="195">
        <f>E518+F518+G518</f>
        <v>68</v>
      </c>
      <c r="E518" s="162">
        <v>68</v>
      </c>
      <c r="F518" s="162"/>
      <c r="G518" s="162"/>
      <c r="H518" s="162"/>
      <c r="I518" s="195">
        <f>J518+K518+L518</f>
        <v>10</v>
      </c>
      <c r="J518" s="77">
        <v>10</v>
      </c>
      <c r="K518" s="77"/>
      <c r="L518" s="77"/>
      <c r="M518" s="195">
        <f>N518+O518+P518</f>
        <v>0</v>
      </c>
      <c r="N518" s="77"/>
      <c r="O518" s="77"/>
      <c r="P518" s="77"/>
    </row>
    <row r="519" spans="1:16" ht="52.5" customHeight="1">
      <c r="A519" s="214" t="s">
        <v>524</v>
      </c>
      <c r="B519" s="72" t="s">
        <v>505</v>
      </c>
      <c r="C519" s="172"/>
      <c r="D519" s="195">
        <f>D520</f>
        <v>4</v>
      </c>
      <c r="E519" s="162">
        <f t="shared" ref="E519:P520" si="311">E520</f>
        <v>4</v>
      </c>
      <c r="F519" s="162">
        <f t="shared" si="311"/>
        <v>0</v>
      </c>
      <c r="G519" s="162">
        <f t="shared" si="311"/>
        <v>0</v>
      </c>
      <c r="H519" s="162">
        <f t="shared" si="311"/>
        <v>0</v>
      </c>
      <c r="I519" s="195">
        <f t="shared" si="311"/>
        <v>2</v>
      </c>
      <c r="J519" s="162">
        <f t="shared" si="311"/>
        <v>2</v>
      </c>
      <c r="K519" s="162">
        <f t="shared" si="311"/>
        <v>0</v>
      </c>
      <c r="L519" s="162">
        <f t="shared" si="311"/>
        <v>0</v>
      </c>
      <c r="M519" s="195">
        <f t="shared" si="311"/>
        <v>4</v>
      </c>
      <c r="N519" s="162">
        <f t="shared" si="311"/>
        <v>4</v>
      </c>
      <c r="O519" s="162">
        <f t="shared" si="311"/>
        <v>0</v>
      </c>
      <c r="P519" s="162">
        <f t="shared" si="311"/>
        <v>0</v>
      </c>
    </row>
    <row r="520" spans="1:16" ht="12.75">
      <c r="A520" s="214" t="s">
        <v>104</v>
      </c>
      <c r="B520" s="72" t="s">
        <v>506</v>
      </c>
      <c r="C520" s="172"/>
      <c r="D520" s="195">
        <f>D521</f>
        <v>4</v>
      </c>
      <c r="E520" s="162">
        <f t="shared" si="311"/>
        <v>4</v>
      </c>
      <c r="F520" s="162">
        <f t="shared" si="311"/>
        <v>0</v>
      </c>
      <c r="G520" s="162">
        <f t="shared" si="311"/>
        <v>0</v>
      </c>
      <c r="H520" s="162">
        <f t="shared" si="311"/>
        <v>0</v>
      </c>
      <c r="I520" s="195">
        <f t="shared" si="311"/>
        <v>2</v>
      </c>
      <c r="J520" s="162">
        <f t="shared" si="311"/>
        <v>2</v>
      </c>
      <c r="K520" s="162">
        <f t="shared" si="311"/>
        <v>0</v>
      </c>
      <c r="L520" s="162">
        <f t="shared" si="311"/>
        <v>0</v>
      </c>
      <c r="M520" s="195">
        <f t="shared" si="311"/>
        <v>4</v>
      </c>
      <c r="N520" s="162">
        <f t="shared" si="311"/>
        <v>4</v>
      </c>
      <c r="O520" s="162">
        <f t="shared" si="311"/>
        <v>0</v>
      </c>
      <c r="P520" s="162">
        <f t="shared" si="311"/>
        <v>0</v>
      </c>
    </row>
    <row r="521" spans="1:16" ht="30" customHeight="1">
      <c r="A521" s="214" t="s">
        <v>22</v>
      </c>
      <c r="B521" s="72" t="s">
        <v>506</v>
      </c>
      <c r="C521" s="172" t="s">
        <v>16</v>
      </c>
      <c r="D521" s="195">
        <f>E521+F521+G521</f>
        <v>4</v>
      </c>
      <c r="E521" s="162">
        <v>4</v>
      </c>
      <c r="F521" s="162"/>
      <c r="G521" s="162"/>
      <c r="H521" s="162"/>
      <c r="I521" s="195">
        <f>J521+K521+L521</f>
        <v>2</v>
      </c>
      <c r="J521" s="77">
        <v>2</v>
      </c>
      <c r="K521" s="77"/>
      <c r="L521" s="77"/>
      <c r="M521" s="195">
        <f>N521+O521+P521</f>
        <v>4</v>
      </c>
      <c r="N521" s="77">
        <v>4</v>
      </c>
      <c r="O521" s="77"/>
      <c r="P521" s="77"/>
    </row>
    <row r="522" spans="1:16" ht="39.75" customHeight="1">
      <c r="A522" s="214" t="s">
        <v>525</v>
      </c>
      <c r="B522" s="72" t="s">
        <v>507</v>
      </c>
      <c r="C522" s="172"/>
      <c r="D522" s="195">
        <f>D523</f>
        <v>1</v>
      </c>
      <c r="E522" s="162">
        <f t="shared" ref="E522:P523" si="312">E523</f>
        <v>1</v>
      </c>
      <c r="F522" s="162">
        <f t="shared" si="312"/>
        <v>0</v>
      </c>
      <c r="G522" s="162">
        <f t="shared" si="312"/>
        <v>0</v>
      </c>
      <c r="H522" s="162">
        <f t="shared" si="312"/>
        <v>0</v>
      </c>
      <c r="I522" s="195">
        <f t="shared" si="312"/>
        <v>1</v>
      </c>
      <c r="J522" s="162">
        <f t="shared" si="312"/>
        <v>1</v>
      </c>
      <c r="K522" s="162">
        <f t="shared" si="312"/>
        <v>0</v>
      </c>
      <c r="L522" s="162">
        <f t="shared" si="312"/>
        <v>0</v>
      </c>
      <c r="M522" s="195">
        <f t="shared" si="312"/>
        <v>1</v>
      </c>
      <c r="N522" s="162">
        <f t="shared" si="312"/>
        <v>1</v>
      </c>
      <c r="O522" s="162">
        <f t="shared" si="312"/>
        <v>0</v>
      </c>
      <c r="P522" s="162">
        <f t="shared" si="312"/>
        <v>0</v>
      </c>
    </row>
    <row r="523" spans="1:16" ht="12.75">
      <c r="A523" s="214" t="s">
        <v>104</v>
      </c>
      <c r="B523" s="72" t="s">
        <v>508</v>
      </c>
      <c r="C523" s="172"/>
      <c r="D523" s="195">
        <f>D524</f>
        <v>1</v>
      </c>
      <c r="E523" s="162">
        <f t="shared" si="312"/>
        <v>1</v>
      </c>
      <c r="F523" s="162">
        <f t="shared" si="312"/>
        <v>0</v>
      </c>
      <c r="G523" s="162">
        <f t="shared" si="312"/>
        <v>0</v>
      </c>
      <c r="H523" s="162">
        <f t="shared" si="312"/>
        <v>0</v>
      </c>
      <c r="I523" s="195">
        <f t="shared" si="312"/>
        <v>1</v>
      </c>
      <c r="J523" s="162">
        <f t="shared" si="312"/>
        <v>1</v>
      </c>
      <c r="K523" s="162">
        <f t="shared" si="312"/>
        <v>0</v>
      </c>
      <c r="L523" s="162">
        <f t="shared" si="312"/>
        <v>0</v>
      </c>
      <c r="M523" s="195">
        <f t="shared" si="312"/>
        <v>1</v>
      </c>
      <c r="N523" s="162">
        <f t="shared" si="312"/>
        <v>1</v>
      </c>
      <c r="O523" s="162">
        <f t="shared" si="312"/>
        <v>0</v>
      </c>
      <c r="P523" s="162">
        <f t="shared" si="312"/>
        <v>0</v>
      </c>
    </row>
    <row r="524" spans="1:16" ht="27.75" customHeight="1">
      <c r="A524" s="214" t="s">
        <v>22</v>
      </c>
      <c r="B524" s="72" t="s">
        <v>508</v>
      </c>
      <c r="C524" s="172" t="s">
        <v>16</v>
      </c>
      <c r="D524" s="195">
        <f>E524+F524+G524</f>
        <v>1</v>
      </c>
      <c r="E524" s="162">
        <v>1</v>
      </c>
      <c r="F524" s="162"/>
      <c r="G524" s="162"/>
      <c r="H524" s="162"/>
      <c r="I524" s="195">
        <f>J524+K524+L524</f>
        <v>1</v>
      </c>
      <c r="J524" s="77">
        <v>1</v>
      </c>
      <c r="K524" s="77"/>
      <c r="L524" s="77"/>
      <c r="M524" s="195">
        <f>N524+O524+P524</f>
        <v>1</v>
      </c>
      <c r="N524" s="77">
        <v>1</v>
      </c>
      <c r="O524" s="77"/>
      <c r="P524" s="77"/>
    </row>
    <row r="525" spans="1:16" ht="51.75" customHeight="1">
      <c r="A525" s="214" t="s">
        <v>499</v>
      </c>
      <c r="B525" s="72" t="s">
        <v>509</v>
      </c>
      <c r="C525" s="172"/>
      <c r="D525" s="195">
        <f>D526</f>
        <v>1</v>
      </c>
      <c r="E525" s="162">
        <f t="shared" ref="E525:P526" si="313">E526</f>
        <v>1</v>
      </c>
      <c r="F525" s="162">
        <f t="shared" si="313"/>
        <v>0</v>
      </c>
      <c r="G525" s="162">
        <f t="shared" si="313"/>
        <v>0</v>
      </c>
      <c r="H525" s="162">
        <f t="shared" si="313"/>
        <v>0</v>
      </c>
      <c r="I525" s="195">
        <f t="shared" si="313"/>
        <v>1</v>
      </c>
      <c r="J525" s="162">
        <f t="shared" si="313"/>
        <v>1</v>
      </c>
      <c r="K525" s="162">
        <f t="shared" si="313"/>
        <v>0</v>
      </c>
      <c r="L525" s="162">
        <f t="shared" si="313"/>
        <v>0</v>
      </c>
      <c r="M525" s="195">
        <f t="shared" si="313"/>
        <v>1</v>
      </c>
      <c r="N525" s="162">
        <f t="shared" si="313"/>
        <v>1</v>
      </c>
      <c r="O525" s="162">
        <f t="shared" si="313"/>
        <v>0</v>
      </c>
      <c r="P525" s="162">
        <f t="shared" si="313"/>
        <v>0</v>
      </c>
    </row>
    <row r="526" spans="1:16" ht="12.75">
      <c r="A526" s="214" t="s">
        <v>104</v>
      </c>
      <c r="B526" s="72" t="s">
        <v>510</v>
      </c>
      <c r="C526" s="172"/>
      <c r="D526" s="195">
        <f>D527</f>
        <v>1</v>
      </c>
      <c r="E526" s="162">
        <f t="shared" si="313"/>
        <v>1</v>
      </c>
      <c r="F526" s="162">
        <f t="shared" si="313"/>
        <v>0</v>
      </c>
      <c r="G526" s="162">
        <f t="shared" si="313"/>
        <v>0</v>
      </c>
      <c r="H526" s="162">
        <f t="shared" si="313"/>
        <v>0</v>
      </c>
      <c r="I526" s="195">
        <f t="shared" si="313"/>
        <v>1</v>
      </c>
      <c r="J526" s="162">
        <f t="shared" si="313"/>
        <v>1</v>
      </c>
      <c r="K526" s="162">
        <f t="shared" si="313"/>
        <v>0</v>
      </c>
      <c r="L526" s="162">
        <f t="shared" si="313"/>
        <v>0</v>
      </c>
      <c r="M526" s="195">
        <f t="shared" si="313"/>
        <v>1</v>
      </c>
      <c r="N526" s="162">
        <f t="shared" si="313"/>
        <v>1</v>
      </c>
      <c r="O526" s="162">
        <f t="shared" si="313"/>
        <v>0</v>
      </c>
      <c r="P526" s="162">
        <f t="shared" si="313"/>
        <v>0</v>
      </c>
    </row>
    <row r="527" spans="1:16" ht="25.5">
      <c r="A527" s="214" t="s">
        <v>22</v>
      </c>
      <c r="B527" s="72" t="s">
        <v>510</v>
      </c>
      <c r="C527" s="172" t="s">
        <v>16</v>
      </c>
      <c r="D527" s="195">
        <f>E527+F527+G527</f>
        <v>1</v>
      </c>
      <c r="E527" s="162">
        <v>1</v>
      </c>
      <c r="F527" s="162"/>
      <c r="G527" s="162"/>
      <c r="H527" s="162"/>
      <c r="I527" s="195">
        <f>J527+K527+L527</f>
        <v>1</v>
      </c>
      <c r="J527" s="77">
        <v>1</v>
      </c>
      <c r="K527" s="77"/>
      <c r="L527" s="77"/>
      <c r="M527" s="195">
        <f>N527+O527+P527</f>
        <v>1</v>
      </c>
      <c r="N527" s="77">
        <v>1</v>
      </c>
      <c r="O527" s="77"/>
      <c r="P527" s="77"/>
    </row>
  </sheetData>
  <mergeCells count="13">
    <mergeCell ref="A11:P11"/>
    <mergeCell ref="J6:P6"/>
    <mergeCell ref="L7:P7"/>
    <mergeCell ref="I8:P8"/>
    <mergeCell ref="A9:P9"/>
    <mergeCell ref="A10:P10"/>
    <mergeCell ref="A13:A15"/>
    <mergeCell ref="B13:B15"/>
    <mergeCell ref="C13:C15"/>
    <mergeCell ref="D13:P13"/>
    <mergeCell ref="D14:H14"/>
    <mergeCell ref="I14:L14"/>
    <mergeCell ref="M14:P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54" t="s">
        <v>362</v>
      </c>
      <c r="K6" s="254"/>
      <c r="L6" s="254"/>
      <c r="M6" s="254"/>
      <c r="N6" s="254"/>
      <c r="O6" s="254"/>
      <c r="P6" s="254"/>
    </row>
    <row r="7" spans="1:50" ht="14.25" customHeight="1">
      <c r="I7" s="11"/>
      <c r="J7" s="206"/>
      <c r="K7" s="206"/>
      <c r="L7" s="255" t="s">
        <v>363</v>
      </c>
      <c r="M7" s="255"/>
      <c r="N7" s="255"/>
      <c r="O7" s="255"/>
      <c r="P7" s="255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54" t="s">
        <v>490</v>
      </c>
      <c r="J8" s="254"/>
      <c r="K8" s="254"/>
      <c r="L8" s="254"/>
      <c r="M8" s="254"/>
      <c r="N8" s="254"/>
      <c r="O8" s="254"/>
      <c r="P8" s="254"/>
    </row>
    <row r="9" spans="1:50" ht="15.75">
      <c r="A9" s="253" t="s">
        <v>143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53" t="s">
        <v>144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53" t="s">
        <v>491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43" t="s">
        <v>488</v>
      </c>
      <c r="B13" s="246" t="s">
        <v>3</v>
      </c>
      <c r="C13" s="246" t="s">
        <v>4</v>
      </c>
      <c r="D13" s="249" t="s">
        <v>493</v>
      </c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44"/>
      <c r="B14" s="247"/>
      <c r="C14" s="247"/>
      <c r="D14" s="249" t="s">
        <v>366</v>
      </c>
      <c r="E14" s="250"/>
      <c r="F14" s="250"/>
      <c r="G14" s="250"/>
      <c r="H14" s="251"/>
      <c r="I14" s="252" t="s">
        <v>434</v>
      </c>
      <c r="J14" s="252"/>
      <c r="K14" s="252"/>
      <c r="L14" s="252"/>
      <c r="M14" s="252" t="s">
        <v>492</v>
      </c>
      <c r="N14" s="252"/>
      <c r="O14" s="252"/>
      <c r="P14" s="252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45"/>
      <c r="B15" s="248"/>
      <c r="C15" s="248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D14:H14"/>
    <mergeCell ref="I14:L14"/>
    <mergeCell ref="M14:P14"/>
    <mergeCell ref="A13:A15"/>
    <mergeCell ref="B13:B15"/>
    <mergeCell ref="C13:C15"/>
    <mergeCell ref="D13:P13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54" t="s">
        <v>362</v>
      </c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</row>
    <row r="7" spans="1:77" ht="11.25" customHeight="1">
      <c r="T7" s="11"/>
      <c r="U7" s="137"/>
      <c r="V7" s="137"/>
      <c r="W7" s="255" t="s">
        <v>363</v>
      </c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54" t="s">
        <v>364</v>
      </c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</row>
    <row r="9" spans="1:77" ht="15.75">
      <c r="A9" s="253" t="s">
        <v>143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E9" s="253"/>
      <c r="AF9" s="253"/>
      <c r="AG9" s="253"/>
      <c r="AH9" s="253"/>
      <c r="AI9" s="253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53" t="s">
        <v>144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53" t="s">
        <v>365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43"/>
      <c r="B13" s="246" t="s">
        <v>3</v>
      </c>
      <c r="C13" s="246" t="s">
        <v>4</v>
      </c>
      <c r="D13" s="246" t="s">
        <v>2</v>
      </c>
      <c r="E13" s="249" t="s">
        <v>164</v>
      </c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1"/>
      <c r="T13" s="256" t="s">
        <v>339</v>
      </c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8"/>
      <c r="AF13" s="256" t="s">
        <v>366</v>
      </c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8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44"/>
      <c r="B14" s="247"/>
      <c r="C14" s="247"/>
      <c r="D14" s="247"/>
      <c r="E14" s="249" t="s">
        <v>388</v>
      </c>
      <c r="F14" s="250"/>
      <c r="G14" s="250"/>
      <c r="H14" s="250"/>
      <c r="I14" s="251"/>
      <c r="J14" s="259" t="s">
        <v>386</v>
      </c>
      <c r="K14" s="260"/>
      <c r="L14" s="260"/>
      <c r="M14" s="260"/>
      <c r="N14" s="261"/>
      <c r="O14" s="249" t="s">
        <v>387</v>
      </c>
      <c r="P14" s="250"/>
      <c r="Q14" s="250"/>
      <c r="R14" s="250"/>
      <c r="S14" s="251"/>
      <c r="T14" s="252" t="s">
        <v>388</v>
      </c>
      <c r="U14" s="252"/>
      <c r="V14" s="252"/>
      <c r="W14" s="252"/>
      <c r="X14" s="249" t="s">
        <v>386</v>
      </c>
      <c r="Y14" s="250"/>
      <c r="Z14" s="250"/>
      <c r="AA14" s="251"/>
      <c r="AB14" s="249" t="s">
        <v>387</v>
      </c>
      <c r="AC14" s="250"/>
      <c r="AD14" s="250"/>
      <c r="AE14" s="251"/>
      <c r="AF14" s="252" t="s">
        <v>388</v>
      </c>
      <c r="AG14" s="252"/>
      <c r="AH14" s="252"/>
      <c r="AI14" s="252"/>
      <c r="AJ14" s="262" t="s">
        <v>386</v>
      </c>
      <c r="AK14" s="263"/>
      <c r="AL14" s="263"/>
      <c r="AM14" s="264"/>
      <c r="AN14" s="262" t="s">
        <v>387</v>
      </c>
      <c r="AO14" s="263"/>
      <c r="AP14" s="263"/>
      <c r="AQ14" s="264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45"/>
      <c r="B15" s="248"/>
      <c r="C15" s="248"/>
      <c r="D15" s="248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Поправки октябрь 2024 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октябрь 2024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2022-08-08T09:14:24Z</cp:lastPrinted>
  <dcterms:created xsi:type="dcterms:W3CDTF">2014-11-11T10:44:13Z</dcterms:created>
  <dcterms:modified xsi:type="dcterms:W3CDTF">2024-10-12T12:21:54Z</dcterms:modified>
</cp:coreProperties>
</file>