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13" activeTab="13"/>
  </bookViews>
  <sheets>
    <sheet name="Лом 2009 вед" sheetId="1" r:id="rId1"/>
    <sheet name="Лом 2009 " sheetId="2" r:id="rId2"/>
    <sheet name="ЛОм 2010-2011вед" sheetId="3" r:id="rId3"/>
    <sheet name="Жерн 2010-2011вед" sheetId="4" r:id="rId4"/>
    <sheet name="Жерн 2010-2011" sheetId="5" r:id="rId5"/>
    <sheet name="ЛОм 2010-2011" sheetId="6" r:id="rId6"/>
    <sheet name="Пенн 2010-2011 " sheetId="7" r:id="rId7"/>
    <sheet name="Ник 2010-2011 " sheetId="8" r:id="rId8"/>
    <sheet name="Мур 2010-2011" sheetId="9" r:id="rId9"/>
    <sheet name="М.с.бюджет 2010-2011" sheetId="10" r:id="rId10"/>
    <sheet name="Трос 2009 " sheetId="11" r:id="rId11"/>
    <sheet name="Пен 2009 " sheetId="12" r:id="rId12"/>
    <sheet name="Ник 2009 " sheetId="13" r:id="rId13"/>
    <sheet name="Жерн 2011вед" sheetId="14" r:id="rId14"/>
  </sheets>
  <definedNames>
    <definedName name="_xlnm._FilterDatabase" localSheetId="4" hidden="1">'Жерн 2010-2011'!$A$13:$F$268</definedName>
    <definedName name="_xlnm._FilterDatabase" localSheetId="3" hidden="1">'Жерн 2010-2011вед'!$A$14:$G$269</definedName>
    <definedName name="_xlnm._FilterDatabase" localSheetId="13" hidden="1">'Жерн 2011вед'!$A$14:$G$280</definedName>
    <definedName name="_xlnm._FilterDatabase" localSheetId="1" hidden="1">'Лом 2009 '!$A$12:$F$267</definedName>
    <definedName name="_xlnm._FilterDatabase" localSheetId="0" hidden="1">'Лом 2009 вед'!$A$12:$G$267</definedName>
    <definedName name="_xlnm._FilterDatabase" localSheetId="5" hidden="1">'ЛОм 2010-2011'!$A$13:$F$268</definedName>
    <definedName name="_xlnm._FilterDatabase" localSheetId="2" hidden="1">'ЛОм 2010-2011вед'!$A$13:$G$268</definedName>
    <definedName name="_xlnm._FilterDatabase" localSheetId="9" hidden="1">'М.с.бюджет 2010-2011'!$A$13:$F$268</definedName>
    <definedName name="_xlnm._FilterDatabase" localSheetId="8" hidden="1">'Мур 2010-2011'!$A$13:$F$268</definedName>
    <definedName name="_xlnm._FilterDatabase" localSheetId="12" hidden="1">'Ник 2009 '!$A$12:$F$267</definedName>
    <definedName name="_xlnm._FilterDatabase" localSheetId="7" hidden="1">'Ник 2010-2011 '!$A$13:$F$268</definedName>
    <definedName name="_xlnm._FilterDatabase" localSheetId="11" hidden="1">'Пен 2009 '!$A$12:$F$267</definedName>
    <definedName name="_xlnm._FilterDatabase" localSheetId="6" hidden="1">'Пенн 2010-2011 '!$A$13:$F$268</definedName>
    <definedName name="_xlnm._FilterDatabase" localSheetId="10" hidden="1">'Трос 2009 '!$A$12:$F$267</definedName>
    <definedName name="_xlnm.Print_Titles" localSheetId="4">'Жерн 2010-2011'!$10:$12</definedName>
    <definedName name="_xlnm.Print_Titles" localSheetId="3">'Жерн 2010-2011вед'!$10:$12</definedName>
    <definedName name="_xlnm.Print_Titles" localSheetId="13">'Жерн 2011вед'!$10:$12</definedName>
    <definedName name="_xlnm.Print_Titles" localSheetId="1">'Лом 2009 '!$9:$11</definedName>
    <definedName name="_xlnm.Print_Titles" localSheetId="0">'Лом 2009 вед'!$9:$11</definedName>
    <definedName name="_xlnm.Print_Titles" localSheetId="5">'ЛОм 2010-2011'!$10:$12</definedName>
    <definedName name="_xlnm.Print_Titles" localSheetId="2">'ЛОм 2010-2011вед'!$10:$12</definedName>
    <definedName name="_xlnm.Print_Titles" localSheetId="9">'М.с.бюджет 2010-2011'!$10:$12</definedName>
    <definedName name="_xlnm.Print_Titles" localSheetId="8">'Мур 2010-2011'!$10:$12</definedName>
    <definedName name="_xlnm.Print_Titles" localSheetId="12">'Ник 2009 '!$9:$11</definedName>
    <definedName name="_xlnm.Print_Titles" localSheetId="7">'Ник 2010-2011 '!$10:$12</definedName>
    <definedName name="_xlnm.Print_Titles" localSheetId="11">'Пен 2009 '!$9:$11</definedName>
    <definedName name="_xlnm.Print_Titles" localSheetId="6">'Пенн 2010-2011 '!$10:$12</definedName>
    <definedName name="_xlnm.Print_Titles" localSheetId="10">'Трос 2009 '!$9:$11</definedName>
  </definedNames>
  <calcPr fullCalcOnLoad="1"/>
</workbook>
</file>

<file path=xl/sharedStrings.xml><?xml version="1.0" encoding="utf-8"?>
<sst xmlns="http://schemas.openxmlformats.org/spreadsheetml/2006/main" count="14137" uniqueCount="333">
  <si>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</si>
  <si>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</si>
  <si>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</si>
  <si>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</si>
  <si>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</si>
  <si>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</si>
  <si>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</si>
  <si>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</si>
  <si>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</si>
  <si>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</si>
  <si>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</si>
  <si>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</si>
  <si>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</si>
  <si>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</si>
  <si>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</si>
  <si>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</si>
  <si>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</si>
  <si>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</si>
  <si>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</si>
  <si>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</si>
  <si>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</si>
  <si>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</si>
  <si>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</si>
  <si>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</si>
  <si>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</si>
  <si>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</si>
  <si>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</si>
  <si>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</si>
  <si>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</si>
  <si>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</si>
  <si>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</si>
  <si>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</si>
  <si>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</si>
  <si>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</si>
  <si>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</si>
  <si>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</si>
  <si>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</si>
  <si>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</si>
  <si>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</si>
  <si>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</si>
  <si>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</si>
  <si>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</si>
  <si>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</si>
  <si>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</si>
  <si>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</si>
  <si>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</si>
  <si>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</si>
  <si>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</si>
  <si>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</si>
  <si>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</si>
  <si>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</si>
  <si>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</si>
  <si>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</si>
  <si>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</si>
  <si>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</si>
  <si>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</si>
  <si>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</si>
  <si>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</si>
  <si>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</si>
  <si>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</si>
  <si>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</si>
  <si>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</si>
  <si>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</si>
  <si>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</si>
  <si>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</si>
  <si>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</si>
  <si>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</si>
  <si>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</si>
  <si>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</si>
  <si>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</si>
  <si>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</si>
  <si>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</si>
  <si>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</si>
  <si>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</si>
  <si>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</si>
  <si>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</si>
  <si>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</si>
  <si>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</si>
  <si>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</si>
  <si>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</si>
  <si>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</si>
  <si>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</si>
  <si>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</si>
  <si>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</si>
  <si>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</si>
  <si>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</si>
  <si>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</si>
  <si>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</si>
  <si>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</si>
  <si>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</si>
  <si>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</si>
  <si>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</si>
  <si>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</si>
  <si>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</si>
  <si>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</si>
  <si>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</si>
  <si>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</si>
  <si>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</si>
  <si>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</si>
  <si>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</si>
  <si>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</si>
  <si>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</si>
  <si>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</si>
  <si>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</si>
  <si>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</si>
  <si>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</si>
  <si>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</si>
  <si>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</si>
  <si>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</si>
  <si>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</si>
  <si>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</si>
  <si>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</si>
  <si>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</si>
  <si>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</si>
  <si>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</si>
  <si>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</si>
  <si>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</si>
  <si>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</si>
  <si>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</si>
  <si>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</si>
  <si>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</si>
  <si>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</si>
  <si>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</si>
  <si>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</si>
  <si>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</si>
  <si>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</si>
  <si>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</si>
  <si>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</si>
  <si>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</si>
  <si>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</si>
  <si>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</si>
  <si>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</si>
  <si>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</si>
  <si>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</si>
  <si>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</si>
  <si>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</si>
  <si>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</si>
  <si>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</si>
  <si>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</si>
  <si>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</si>
  <si>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</si>
  <si>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</si>
  <si>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</si>
  <si>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</si>
  <si>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</si>
  <si>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</si>
  <si>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</si>
  <si>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</si>
  <si>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</si>
  <si>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</si>
  <si>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</si>
  <si>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</si>
  <si>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</si>
  <si>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</si>
  <si>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</si>
  <si>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</si>
  <si>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</si>
  <si>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</si>
  <si>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</si>
  <si>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</si>
  <si>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</si>
  <si>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</si>
  <si>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</si>
  <si>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</si>
  <si>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</si>
  <si>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</si>
  <si>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</si>
  <si>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</si>
  <si>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</si>
  <si>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</si>
  <si>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</si>
  <si>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</si>
  <si>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</si>
  <si>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</si>
  <si>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</si>
  <si>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</si>
  <si>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</si>
  <si>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</si>
  <si>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</si>
  <si>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</si>
  <si>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</si>
  <si>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</si>
  <si>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</si>
  <si>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</si>
  <si>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</si>
  <si>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</si>
  <si>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</si>
  <si>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</si>
  <si>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</si>
  <si>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</si>
  <si>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</si>
  <si>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</si>
  <si>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</si>
  <si>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</si>
  <si>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</si>
  <si>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</si>
  <si>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</si>
  <si>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</si>
  <si>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</si>
  <si>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</si>
  <si>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</si>
  <si>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</si>
  <si>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</si>
  <si>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</si>
  <si>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</si>
  <si>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</si>
  <si>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</si>
  <si>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</si>
  <si>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</si>
  <si>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</si>
  <si>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</si>
  <si>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</si>
  <si>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</si>
  <si>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</si>
  <si>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</si>
  <si>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</si>
  <si>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</si>
  <si>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</si>
  <si>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</si>
  <si>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</si>
  <si>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</si>
  <si>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</si>
  <si>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</si>
  <si>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</si>
  <si>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</si>
  <si>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</si>
  <si>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</si>
  <si>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</si>
  <si>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</si>
  <si>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</si>
  <si>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</si>
  <si>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</si>
  <si>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</si>
  <si>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</si>
  <si>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</si>
  <si>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</si>
  <si>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</si>
  <si>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</si>
  <si>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</si>
  <si>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</si>
  <si>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</si>
  <si>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</si>
  <si>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</si>
  <si>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</si>
  <si>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</si>
  <si>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</si>
  <si>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</si>
  <si>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</si>
  <si>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</si>
  <si>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</si>
  <si>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</si>
  <si>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</si>
  <si>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</si>
  <si>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</si>
  <si>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</si>
  <si>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</si>
  <si>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</si>
  <si>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</si>
  <si>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</si>
  <si>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</si>
  <si>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</si>
  <si>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</si>
  <si>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</si>
  <si>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</si>
  <si>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</si>
  <si>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</si>
  <si>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</si>
  <si>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</si>
  <si>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</si>
  <si>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</si>
  <si>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Приложение № 7</t>
  </si>
  <si>
    <t>2010 год</t>
  </si>
  <si>
    <t>2011 год</t>
  </si>
  <si>
    <t>Распределение ассигнований из  бюджета Малахово-Слободского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</si>
  <si>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>Приложение № 8</t>
  </si>
  <si>
    <t xml:space="preserve">                               к Постановлению Малахово-Слободского сельского </t>
  </si>
  <si>
    <t xml:space="preserve">                                                                        № 44 от 26 декабря  2008 года</t>
  </si>
  <si>
    <t xml:space="preserve">                               к Постановлению Муравльского сельского </t>
  </si>
  <si>
    <t>Распределение ассигнований из  бюджета Муравльского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</si>
  <si>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 xml:space="preserve">                   к Постановлению Никольского сельского </t>
  </si>
  <si>
    <t>Распределение ассигнований из  бюджета Никольского сельского поселения на 2009 год по разделам и подразделам, целевым статьям и видам расходов функциональной классификации расходов</t>
  </si>
  <si>
    <t xml:space="preserve">                                                                        № 67 от 26 декабря  2008 года</t>
  </si>
  <si>
    <t xml:space="preserve">                               к Постановлению Никольского сельского </t>
  </si>
  <si>
    <t xml:space="preserve">                                                                        № 67т 26 декабря  2008 года</t>
  </si>
  <si>
    <t>Распределение ассигнований из  бюджета Никольского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</si>
  <si>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>Распределение ассигнований из  бюджета Ломовецкого сельского поселения на 2009 год по разделам и подразделам, целевым статьям и видам расходов функциональной классификации расходов</t>
  </si>
  <si>
    <t xml:space="preserve">                                                                        № 30от 26 декабря  2008 года</t>
  </si>
  <si>
    <t xml:space="preserve">                   к Постановлению Ломовецкого сельского </t>
  </si>
  <si>
    <t xml:space="preserve">                               к Постановлению Ломовецкого сельского </t>
  </si>
  <si>
    <t xml:space="preserve">                                                                        № 30 от 26 декабря  2008 года</t>
  </si>
  <si>
    <t>Распределение ассигнований из  бюджета Ломовецкого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</si>
  <si>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>Приложение № 9</t>
  </si>
  <si>
    <t>Вед</t>
  </si>
  <si>
    <t xml:space="preserve">Ведомственная структура  расходов  бюджета Ломовецкого сельского поселения на 2009 год </t>
  </si>
  <si>
    <t>Ведомственная структура расходов  бюджета Ломовецкого сельского поселения  на   плановый период 2010- 2011 годы</t>
  </si>
  <si>
    <t>Приложение № 10</t>
  </si>
  <si>
    <t xml:space="preserve">                                                                        № 61 от 26 декабря  2008 года</t>
  </si>
  <si>
    <t xml:space="preserve">                               к Постановлению Жерновецкого сельского </t>
  </si>
  <si>
    <t>Распределение ассигнований из  бюджета Жерновецкого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</si>
  <si>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 xml:space="preserve">                                       № 61 от 26 декабря  2008 года</t>
  </si>
  <si>
    <t xml:space="preserve">                                  Совета народных депутатов </t>
  </si>
  <si>
    <t>Администрация Жерновецкого сельского поселения</t>
  </si>
  <si>
    <t>Вед.</t>
  </si>
  <si>
    <t xml:space="preserve">Ведомственная структура расходов  бюджета Жерновецкого сельского поселения  на   плановый период 2010- 2011 годы </t>
  </si>
  <si>
    <t xml:space="preserve">Приложение № </t>
  </si>
  <si>
    <t>НАЦИОНАЛЬНАЯ ЭКОНОМИКА</t>
  </si>
  <si>
    <t>Глава местной администрации</t>
  </si>
  <si>
    <t xml:space="preserve">                   к Решению Жерновецкого сельского </t>
  </si>
  <si>
    <t xml:space="preserve">Ведомственная структура расходов  бюджета Жерновецкого сельского поселения за 2011 год </t>
  </si>
  <si>
    <t>Приложение №</t>
  </si>
  <si>
    <t xml:space="preserve">013 </t>
  </si>
  <si>
    <t>Поддержка дорожного хозяйства</t>
  </si>
  <si>
    <t>315 02 00</t>
  </si>
  <si>
    <t>Разработка документов территоритального планирования</t>
  </si>
  <si>
    <t>340 00 00</t>
  </si>
  <si>
    <t>Доплата к пенсии государственным служащим субъектов Российской Федерации муниципальных служащих</t>
  </si>
  <si>
    <t xml:space="preserve">001 </t>
  </si>
  <si>
    <t>План</t>
  </si>
  <si>
    <t>3510500</t>
  </si>
  <si>
    <t>Проведение выборов и референдумов</t>
  </si>
  <si>
    <t>020 00 02</t>
  </si>
  <si>
    <t>3.2</t>
  </si>
  <si>
    <t>56.8</t>
  </si>
  <si>
    <t>2012 года</t>
  </si>
  <si>
    <t>Исполнение</t>
  </si>
  <si>
    <t>% исполнения</t>
  </si>
  <si>
    <t>14,1</t>
  </si>
  <si>
    <t>100,00</t>
  </si>
  <si>
    <t>1597,9</t>
  </si>
  <si>
    <t>99,95</t>
  </si>
  <si>
    <t>73,9</t>
  </si>
  <si>
    <t>№43</t>
  </si>
  <si>
    <t xml:space="preserve">    от    28 апреля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</si>
</sst>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49" fontId="0" fillId="0" borderId="2" xfId="0" applyNumberFormat="1" applyBorder="1" applyAlignment="1">
      <alignment horizontal="center"/>
    </xf>
    <xf numFmtId="49" fontId="6" fillId="0" borderId="1" xfId="15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Alignment="1">
      <alignment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9"/>
  <sheetViews>
    <sheetView showZeros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209" sqref="B209"/>
    </sheetView>
  </sheetViews>
  <sheetFormatPr defaultColWidth="9.140625" defaultRowHeight="12.75"/>
  <cols>
    <col min="1" max="1" width="49.57421875" style="0" customWidth="1"/>
    <col min="2" max="2" width="11.14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23" t="s">
        <v>291</v>
      </c>
      <c r="G1" s="123"/>
      <c r="H1" s="123"/>
      <c r="I1" s="123"/>
      <c r="J1" s="123"/>
      <c r="K1" s="123"/>
      <c r="L1" s="123"/>
    </row>
    <row r="2" spans="4:12" ht="12.75">
      <c r="D2" s="123" t="s">
        <v>287</v>
      </c>
      <c r="E2" s="123"/>
      <c r="F2" s="123"/>
      <c r="G2" s="123"/>
      <c r="H2" s="123"/>
      <c r="I2" s="123"/>
      <c r="J2" s="123"/>
      <c r="K2" s="123"/>
      <c r="L2" s="123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2" ht="12.75">
      <c r="C4" s="12" t="s">
        <v>286</v>
      </c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2" t="s">
        <v>293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6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16" t="s">
        <v>1</v>
      </c>
      <c r="B9" s="119" t="s">
        <v>292</v>
      </c>
      <c r="C9" s="116" t="s">
        <v>2</v>
      </c>
      <c r="D9" s="116" t="s">
        <v>3</v>
      </c>
      <c r="E9" s="116" t="s">
        <v>4</v>
      </c>
      <c r="F9" s="116" t="s">
        <v>5</v>
      </c>
      <c r="G9" s="124" t="s">
        <v>124</v>
      </c>
      <c r="H9" s="119" t="s">
        <v>101</v>
      </c>
      <c r="I9" s="119" t="s">
        <v>102</v>
      </c>
      <c r="J9" s="119" t="s">
        <v>247</v>
      </c>
      <c r="K9" s="119" t="s">
        <v>125</v>
      </c>
      <c r="L9" s="119" t="s">
        <v>126</v>
      </c>
    </row>
    <row r="10" spans="1:12" ht="15" customHeight="1">
      <c r="A10" s="117"/>
      <c r="B10" s="120"/>
      <c r="C10" s="117" t="s">
        <v>6</v>
      </c>
      <c r="D10" s="117" t="s">
        <v>7</v>
      </c>
      <c r="E10" s="117" t="s">
        <v>8</v>
      </c>
      <c r="F10" s="117" t="s">
        <v>9</v>
      </c>
      <c r="G10" s="125"/>
      <c r="H10" s="120"/>
      <c r="I10" s="120"/>
      <c r="J10" s="120"/>
      <c r="K10" s="120"/>
      <c r="L10" s="120"/>
    </row>
    <row r="11" spans="1:12" ht="110.25" customHeight="1">
      <c r="A11" s="118"/>
      <c r="B11" s="121"/>
      <c r="C11" s="118"/>
      <c r="D11" s="118"/>
      <c r="E11" s="118"/>
      <c r="F11" s="118"/>
      <c r="G11" s="126"/>
      <c r="H11" s="120"/>
      <c r="I11" s="120"/>
      <c r="J11" s="121"/>
      <c r="K11" s="120"/>
      <c r="L11" s="120"/>
    </row>
    <row r="12" spans="1:12" s="2" customFormat="1" ht="15" customHeight="1">
      <c r="A12" s="18" t="s">
        <v>10</v>
      </c>
      <c r="B12" s="93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2">
        <f aca="true" t="shared" si="0" ref="G12:L12">G23+G37+G41</f>
        <v>593.86</v>
      </c>
      <c r="H12" s="72">
        <f t="shared" si="0"/>
        <v>0</v>
      </c>
      <c r="I12" s="72">
        <f t="shared" si="0"/>
        <v>2</v>
      </c>
      <c r="J12" s="72">
        <f t="shared" si="0"/>
        <v>0</v>
      </c>
      <c r="K12" s="72">
        <f t="shared" si="0"/>
        <v>0</v>
      </c>
      <c r="L12" s="72">
        <f t="shared" si="0"/>
        <v>593.86</v>
      </c>
    </row>
    <row r="13" spans="1:12" s="22" customFormat="1" ht="48.75" customHeight="1" hidden="1">
      <c r="A13" s="26" t="s">
        <v>127</v>
      </c>
      <c r="B13" s="94"/>
      <c r="C13" s="27" t="s">
        <v>11</v>
      </c>
      <c r="D13" s="49" t="s">
        <v>21</v>
      </c>
      <c r="E13" s="28" t="s">
        <v>128</v>
      </c>
      <c r="F13" s="28" t="s">
        <v>78</v>
      </c>
      <c r="G13" s="73">
        <f aca="true" t="shared" si="1" ref="G13:L14">G14</f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  <c r="L13" s="73">
        <f t="shared" si="1"/>
        <v>0</v>
      </c>
    </row>
    <row r="14" spans="1:12" s="2" customFormat="1" ht="61.5" customHeight="1" hidden="1">
      <c r="A14" s="16" t="s">
        <v>129</v>
      </c>
      <c r="B14" s="95"/>
      <c r="C14" s="19" t="s">
        <v>11</v>
      </c>
      <c r="D14" s="29" t="s">
        <v>21</v>
      </c>
      <c r="E14" s="29" t="s">
        <v>130</v>
      </c>
      <c r="F14" s="29" t="s">
        <v>78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</row>
    <row r="15" spans="1:12" s="2" customFormat="1" ht="17.25" customHeight="1" hidden="1">
      <c r="A15" s="16" t="s">
        <v>120</v>
      </c>
      <c r="B15" s="95"/>
      <c r="C15" s="19" t="s">
        <v>11</v>
      </c>
      <c r="D15" s="29" t="s">
        <v>21</v>
      </c>
      <c r="E15" s="29" t="s">
        <v>131</v>
      </c>
      <c r="F15" s="29" t="s">
        <v>136</v>
      </c>
      <c r="G15" s="72"/>
      <c r="H15" s="72"/>
      <c r="I15" s="72"/>
      <c r="J15" s="72"/>
      <c r="K15" s="72"/>
      <c r="L15" s="72">
        <f>G15+J15+K15</f>
        <v>0</v>
      </c>
    </row>
    <row r="16" spans="1:12" s="9" customFormat="1" ht="57" customHeight="1" hidden="1">
      <c r="A16" s="30" t="s">
        <v>132</v>
      </c>
      <c r="B16" s="96"/>
      <c r="C16" s="5" t="s">
        <v>11</v>
      </c>
      <c r="D16" s="31" t="s">
        <v>68</v>
      </c>
      <c r="E16" s="32" t="s">
        <v>128</v>
      </c>
      <c r="F16" s="32">
        <v>0</v>
      </c>
      <c r="G16" s="74">
        <f aca="true" t="shared" si="2" ref="G16:L17">G17</f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  <c r="L16" s="74">
        <f t="shared" si="2"/>
        <v>0</v>
      </c>
    </row>
    <row r="17" spans="1:12" s="2" customFormat="1" ht="60" customHeight="1" hidden="1">
      <c r="A17" s="33" t="s">
        <v>129</v>
      </c>
      <c r="B17" s="97"/>
      <c r="C17" s="20" t="s">
        <v>11</v>
      </c>
      <c r="D17" s="34" t="s">
        <v>68</v>
      </c>
      <c r="E17" s="34" t="s">
        <v>130</v>
      </c>
      <c r="F17" s="35"/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  <c r="L17" s="75">
        <f t="shared" si="2"/>
        <v>0</v>
      </c>
    </row>
    <row r="18" spans="1:12" s="2" customFormat="1" ht="15.75" customHeight="1" hidden="1">
      <c r="A18" s="33" t="s">
        <v>14</v>
      </c>
      <c r="B18" s="97"/>
      <c r="C18" s="20" t="s">
        <v>11</v>
      </c>
      <c r="D18" s="34" t="s">
        <v>68</v>
      </c>
      <c r="E18" s="34" t="s">
        <v>133</v>
      </c>
      <c r="F18" s="34" t="s">
        <v>78</v>
      </c>
      <c r="G18" s="75">
        <f aca="true" t="shared" si="3" ref="G18:L18">G22</f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  <c r="L18" s="75">
        <f t="shared" si="3"/>
        <v>0</v>
      </c>
    </row>
    <row r="19" spans="1:12" s="2" customFormat="1" ht="33" customHeight="1" hidden="1" thickBot="1">
      <c r="A19" s="33" t="s">
        <v>90</v>
      </c>
      <c r="B19" s="97"/>
      <c r="C19" s="20" t="s">
        <v>11</v>
      </c>
      <c r="D19" s="34" t="s">
        <v>68</v>
      </c>
      <c r="E19" s="34" t="s">
        <v>13</v>
      </c>
      <c r="F19" s="34" t="s">
        <v>107</v>
      </c>
      <c r="G19" s="75"/>
      <c r="H19" s="75"/>
      <c r="I19" s="72">
        <f>G19+H19</f>
        <v>0</v>
      </c>
      <c r="J19" s="72"/>
      <c r="K19" s="72"/>
      <c r="L19" s="72">
        <f>G19+J19+K19</f>
        <v>0</v>
      </c>
    </row>
    <row r="20" spans="1:12" s="2" customFormat="1" ht="15" customHeight="1" hidden="1">
      <c r="A20" s="18"/>
      <c r="B20" s="93"/>
      <c r="C20" s="19"/>
      <c r="D20" s="29"/>
      <c r="E20" s="25"/>
      <c r="F20" s="25"/>
      <c r="G20" s="72"/>
      <c r="H20" s="72"/>
      <c r="I20" s="72">
        <f>G20+H20</f>
        <v>0</v>
      </c>
      <c r="J20" s="72"/>
      <c r="K20" s="72"/>
      <c r="L20" s="72">
        <f>G20+J20+K20</f>
        <v>0</v>
      </c>
    </row>
    <row r="21" spans="1:12" s="2" customFormat="1" ht="15" customHeight="1" hidden="1">
      <c r="A21" s="18"/>
      <c r="B21" s="93"/>
      <c r="C21" s="19"/>
      <c r="D21" s="29"/>
      <c r="E21" s="25"/>
      <c r="F21" s="25"/>
      <c r="G21" s="72"/>
      <c r="H21" s="72"/>
      <c r="I21" s="72">
        <f>G21+H21</f>
        <v>0</v>
      </c>
      <c r="J21" s="72"/>
      <c r="K21" s="72"/>
      <c r="L21" s="72">
        <f>G21+J21+K21</f>
        <v>0</v>
      </c>
    </row>
    <row r="22" spans="1:12" s="2" customFormat="1" ht="33" customHeight="1" hidden="1">
      <c r="A22" s="16" t="s">
        <v>134</v>
      </c>
      <c r="B22" s="95"/>
      <c r="C22" s="19" t="s">
        <v>11</v>
      </c>
      <c r="D22" s="29" t="s">
        <v>68</v>
      </c>
      <c r="E22" s="25" t="s">
        <v>133</v>
      </c>
      <c r="F22" s="50">
        <v>500</v>
      </c>
      <c r="G22" s="72"/>
      <c r="H22" s="72"/>
      <c r="I22" s="72"/>
      <c r="J22" s="72"/>
      <c r="K22" s="72"/>
      <c r="L22" s="72">
        <f>G22+J22+K22</f>
        <v>0</v>
      </c>
    </row>
    <row r="23" spans="1:12" s="9" customFormat="1" ht="75" customHeight="1">
      <c r="A23" s="26" t="s">
        <v>135</v>
      </c>
      <c r="B23" s="94" t="s">
        <v>162</v>
      </c>
      <c r="C23" s="24" t="s">
        <v>11</v>
      </c>
      <c r="D23" s="23" t="s">
        <v>16</v>
      </c>
      <c r="E23" s="24"/>
      <c r="F23" s="24" t="s">
        <v>78</v>
      </c>
      <c r="G23" s="74">
        <f aca="true" t="shared" si="4" ref="G23:L23">G24</f>
        <v>588.9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0</v>
      </c>
      <c r="L23" s="74">
        <f t="shared" si="4"/>
        <v>588.9</v>
      </c>
    </row>
    <row r="24" spans="1:12" ht="55.5" customHeight="1">
      <c r="A24" s="16" t="s">
        <v>254</v>
      </c>
      <c r="B24" s="95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6">
        <f aca="true" t="shared" si="5" ref="G24:L24">G25+G32</f>
        <v>588.9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0</v>
      </c>
      <c r="L24" s="76">
        <f t="shared" si="5"/>
        <v>588.9</v>
      </c>
    </row>
    <row r="25" spans="1:12" s="13" customFormat="1" ht="12.75">
      <c r="A25" s="38" t="s">
        <v>14</v>
      </c>
      <c r="B25" s="98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6">
        <f aca="true" t="shared" si="6" ref="G25:L25">G26</f>
        <v>378.7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0</v>
      </c>
      <c r="L25" s="76">
        <f t="shared" si="6"/>
        <v>378.7</v>
      </c>
    </row>
    <row r="26" spans="1:12" ht="28.5" customHeight="1">
      <c r="A26" s="37" t="s">
        <v>134</v>
      </c>
      <c r="B26" s="99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6">
        <v>378.7</v>
      </c>
      <c r="H26" s="76"/>
      <c r="I26" s="72"/>
      <c r="J26" s="72"/>
      <c r="K26" s="72"/>
      <c r="L26" s="72">
        <f aca="true" t="shared" si="7" ref="L26:L31">G26+J26+K26</f>
        <v>378.7</v>
      </c>
    </row>
    <row r="27" spans="1:12" ht="12.75" hidden="1">
      <c r="A27" s="36" t="s">
        <v>103</v>
      </c>
      <c r="B27" s="100"/>
      <c r="C27" s="5" t="s">
        <v>11</v>
      </c>
      <c r="D27" s="5" t="s">
        <v>17</v>
      </c>
      <c r="E27" s="5"/>
      <c r="F27" s="5"/>
      <c r="G27" s="76">
        <f>G28</f>
        <v>0</v>
      </c>
      <c r="H27" s="76">
        <f>H28</f>
        <v>0</v>
      </c>
      <c r="I27" s="72">
        <f>G27+H27</f>
        <v>0</v>
      </c>
      <c r="J27" s="72"/>
      <c r="K27" s="72"/>
      <c r="L27" s="72">
        <f t="shared" si="7"/>
        <v>0</v>
      </c>
    </row>
    <row r="28" spans="1:12" ht="12.75" hidden="1">
      <c r="A28" s="37" t="s">
        <v>104</v>
      </c>
      <c r="B28" s="99"/>
      <c r="C28" s="5" t="s">
        <v>11</v>
      </c>
      <c r="D28" s="5" t="s">
        <v>17</v>
      </c>
      <c r="E28" s="5" t="s">
        <v>53</v>
      </c>
      <c r="F28" s="5"/>
      <c r="G28" s="76">
        <f>G29</f>
        <v>0</v>
      </c>
      <c r="H28" s="76">
        <f>H29</f>
        <v>0</v>
      </c>
      <c r="I28" s="72">
        <f>G28+H28</f>
        <v>0</v>
      </c>
      <c r="J28" s="72"/>
      <c r="K28" s="72"/>
      <c r="L28" s="72">
        <f t="shared" si="7"/>
        <v>0</v>
      </c>
    </row>
    <row r="29" spans="1:12" ht="37.5" customHeight="1" hidden="1">
      <c r="A29" s="17" t="s">
        <v>105</v>
      </c>
      <c r="B29" s="101"/>
      <c r="C29" s="5" t="s">
        <v>11</v>
      </c>
      <c r="D29" s="5" t="s">
        <v>17</v>
      </c>
      <c r="E29" s="5" t="s">
        <v>53</v>
      </c>
      <c r="F29" s="5" t="s">
        <v>106</v>
      </c>
      <c r="G29" s="76"/>
      <c r="H29" s="76"/>
      <c r="I29" s="72">
        <f>G29+H29</f>
        <v>0</v>
      </c>
      <c r="J29" s="72"/>
      <c r="K29" s="72"/>
      <c r="L29" s="72">
        <f t="shared" si="7"/>
        <v>0</v>
      </c>
    </row>
    <row r="30" spans="1:12" ht="45.75" customHeight="1" hidden="1">
      <c r="A30" s="33"/>
      <c r="B30" s="97"/>
      <c r="C30" s="5" t="s">
        <v>11</v>
      </c>
      <c r="D30" s="5" t="s">
        <v>66</v>
      </c>
      <c r="E30" s="5" t="s">
        <v>128</v>
      </c>
      <c r="F30" s="5" t="s">
        <v>78</v>
      </c>
      <c r="G30" s="76">
        <f>G31</f>
        <v>210.2</v>
      </c>
      <c r="H30" s="76">
        <f>H31</f>
        <v>0</v>
      </c>
      <c r="I30" s="76">
        <f>I31</f>
        <v>0</v>
      </c>
      <c r="J30" s="76">
        <f>J31</f>
        <v>0</v>
      </c>
      <c r="K30" s="76">
        <f>K31</f>
        <v>0</v>
      </c>
      <c r="L30" s="72">
        <f t="shared" si="7"/>
        <v>210.2</v>
      </c>
    </row>
    <row r="31" spans="1:12" ht="51" hidden="1">
      <c r="A31" s="38" t="s">
        <v>129</v>
      </c>
      <c r="B31" s="98"/>
      <c r="C31" s="5" t="s">
        <v>11</v>
      </c>
      <c r="D31" s="5" t="s">
        <v>16</v>
      </c>
      <c r="E31" s="5" t="s">
        <v>130</v>
      </c>
      <c r="F31" s="5" t="s">
        <v>78</v>
      </c>
      <c r="G31" s="76">
        <f aca="true" t="shared" si="8" ref="G31:I32">G32</f>
        <v>210.2</v>
      </c>
      <c r="H31" s="76">
        <f t="shared" si="8"/>
        <v>0</v>
      </c>
      <c r="I31" s="76">
        <f t="shared" si="8"/>
        <v>0</v>
      </c>
      <c r="J31" s="76"/>
      <c r="K31" s="76">
        <f>K32</f>
        <v>0</v>
      </c>
      <c r="L31" s="72">
        <f t="shared" si="7"/>
        <v>210.2</v>
      </c>
    </row>
    <row r="32" spans="1:12" s="13" customFormat="1" ht="25.5">
      <c r="A32" s="38" t="s">
        <v>253</v>
      </c>
      <c r="B32" s="98" t="s">
        <v>162</v>
      </c>
      <c r="C32" s="20" t="s">
        <v>11</v>
      </c>
      <c r="D32" s="20" t="s">
        <v>16</v>
      </c>
      <c r="E32" s="20" t="s">
        <v>252</v>
      </c>
      <c r="F32" s="20" t="s">
        <v>78</v>
      </c>
      <c r="G32" s="76">
        <f t="shared" si="8"/>
        <v>210.2</v>
      </c>
      <c r="H32" s="76">
        <f t="shared" si="8"/>
        <v>0</v>
      </c>
      <c r="I32" s="76">
        <f t="shared" si="8"/>
        <v>0</v>
      </c>
      <c r="J32" s="76">
        <f>J33</f>
        <v>0</v>
      </c>
      <c r="K32" s="76">
        <f>K33</f>
        <v>0</v>
      </c>
      <c r="L32" s="76">
        <f>L33</f>
        <v>210.2</v>
      </c>
    </row>
    <row r="33" spans="1:12" s="13" customFormat="1" ht="25.5">
      <c r="A33" s="38" t="s">
        <v>134</v>
      </c>
      <c r="B33" s="98" t="s">
        <v>162</v>
      </c>
      <c r="C33" s="20" t="s">
        <v>11</v>
      </c>
      <c r="D33" s="20" t="s">
        <v>16</v>
      </c>
      <c r="E33" s="20" t="s">
        <v>252</v>
      </c>
      <c r="F33" s="20" t="s">
        <v>136</v>
      </c>
      <c r="G33" s="76">
        <v>210.2</v>
      </c>
      <c r="H33" s="76"/>
      <c r="I33" s="72"/>
      <c r="J33" s="72"/>
      <c r="K33" s="72"/>
      <c r="L33" s="72">
        <f aca="true" t="shared" si="9" ref="L33:L61">G33+J33+K33</f>
        <v>210.2</v>
      </c>
    </row>
    <row r="34" spans="1:12" s="11" customFormat="1" ht="27" customHeight="1" hidden="1">
      <c r="A34" s="16" t="s">
        <v>91</v>
      </c>
      <c r="B34" s="95"/>
      <c r="C34" s="39" t="s">
        <v>11</v>
      </c>
      <c r="D34" s="39" t="s">
        <v>18</v>
      </c>
      <c r="E34" s="39"/>
      <c r="F34" s="39"/>
      <c r="G34" s="77">
        <f>G35</f>
        <v>0</v>
      </c>
      <c r="H34" s="77">
        <f>H35</f>
        <v>0</v>
      </c>
      <c r="I34" s="72">
        <f>G34+H34</f>
        <v>0</v>
      </c>
      <c r="J34" s="72"/>
      <c r="K34" s="72"/>
      <c r="L34" s="72">
        <f t="shared" si="9"/>
        <v>0</v>
      </c>
    </row>
    <row r="35" spans="1:12" ht="38.25" hidden="1">
      <c r="A35" s="17" t="s">
        <v>92</v>
      </c>
      <c r="B35" s="101"/>
      <c r="C35" s="5" t="s">
        <v>11</v>
      </c>
      <c r="D35" s="5" t="s">
        <v>18</v>
      </c>
      <c r="E35" s="5" t="s">
        <v>93</v>
      </c>
      <c r="F35" s="5" t="s">
        <v>94</v>
      </c>
      <c r="G35" s="76"/>
      <c r="H35" s="76"/>
      <c r="I35" s="72">
        <f>G35+H35</f>
        <v>0</v>
      </c>
      <c r="J35" s="72"/>
      <c r="K35" s="72"/>
      <c r="L35" s="72">
        <f t="shared" si="9"/>
        <v>0</v>
      </c>
    </row>
    <row r="36" spans="1:12" ht="12.75" hidden="1">
      <c r="A36" s="17"/>
      <c r="B36" s="101"/>
      <c r="C36" s="5"/>
      <c r="D36" s="5"/>
      <c r="E36" s="5"/>
      <c r="F36" s="5"/>
      <c r="G36" s="76"/>
      <c r="H36" s="76"/>
      <c r="I36" s="72">
        <f>G36+H36</f>
        <v>0</v>
      </c>
      <c r="J36" s="72"/>
      <c r="K36" s="72"/>
      <c r="L36" s="72">
        <f t="shared" si="9"/>
        <v>0</v>
      </c>
    </row>
    <row r="37" spans="1:12" s="11" customFormat="1" ht="14.25">
      <c r="A37" s="33" t="s">
        <v>62</v>
      </c>
      <c r="B37" s="97" t="s">
        <v>162</v>
      </c>
      <c r="C37" s="10" t="s">
        <v>11</v>
      </c>
      <c r="D37" s="10" t="s">
        <v>137</v>
      </c>
      <c r="E37" s="10" t="s">
        <v>128</v>
      </c>
      <c r="F37" s="10" t="s">
        <v>78</v>
      </c>
      <c r="G37" s="77">
        <f aca="true" t="shared" si="10" ref="G37:H39">G38</f>
        <v>2</v>
      </c>
      <c r="H37" s="77">
        <f t="shared" si="10"/>
        <v>0</v>
      </c>
      <c r="I37" s="72">
        <f>G37+H37</f>
        <v>2</v>
      </c>
      <c r="J37" s="72"/>
      <c r="K37" s="72"/>
      <c r="L37" s="72">
        <f t="shared" si="9"/>
        <v>2</v>
      </c>
    </row>
    <row r="38" spans="1:12" s="13" customFormat="1" ht="12.75">
      <c r="A38" s="38" t="s">
        <v>62</v>
      </c>
      <c r="B38" s="98" t="s">
        <v>162</v>
      </c>
      <c r="C38" s="20" t="s">
        <v>11</v>
      </c>
      <c r="D38" s="20" t="s">
        <v>137</v>
      </c>
      <c r="E38" s="20" t="s">
        <v>138</v>
      </c>
      <c r="F38" s="20" t="s">
        <v>78</v>
      </c>
      <c r="G38" s="76">
        <f t="shared" si="10"/>
        <v>2</v>
      </c>
      <c r="H38" s="76">
        <f t="shared" si="10"/>
        <v>0</v>
      </c>
      <c r="I38" s="72">
        <f>G38+H38</f>
        <v>2</v>
      </c>
      <c r="J38" s="72"/>
      <c r="K38" s="72"/>
      <c r="L38" s="72">
        <f t="shared" si="9"/>
        <v>2</v>
      </c>
    </row>
    <row r="39" spans="1:12" s="13" customFormat="1" ht="18" customHeight="1">
      <c r="A39" s="16" t="s">
        <v>139</v>
      </c>
      <c r="B39" s="95" t="s">
        <v>162</v>
      </c>
      <c r="C39" s="20" t="s">
        <v>11</v>
      </c>
      <c r="D39" s="20" t="s">
        <v>137</v>
      </c>
      <c r="E39" s="20" t="s">
        <v>140</v>
      </c>
      <c r="F39" s="20" t="s">
        <v>78</v>
      </c>
      <c r="G39" s="76">
        <f t="shared" si="10"/>
        <v>2</v>
      </c>
      <c r="H39" s="76">
        <f t="shared" si="10"/>
        <v>0</v>
      </c>
      <c r="I39" s="76">
        <f>I40</f>
        <v>0</v>
      </c>
      <c r="J39" s="76"/>
      <c r="K39" s="76">
        <f>K40</f>
        <v>0</v>
      </c>
      <c r="L39" s="72">
        <f t="shared" si="9"/>
        <v>2</v>
      </c>
    </row>
    <row r="40" spans="1:12" s="13" customFormat="1" ht="18" customHeight="1">
      <c r="A40" s="16" t="s">
        <v>141</v>
      </c>
      <c r="B40" s="95" t="s">
        <v>162</v>
      </c>
      <c r="C40" s="20" t="s">
        <v>11</v>
      </c>
      <c r="D40" s="20" t="s">
        <v>137</v>
      </c>
      <c r="E40" s="20" t="s">
        <v>142</v>
      </c>
      <c r="F40" s="20" t="s">
        <v>143</v>
      </c>
      <c r="G40" s="76">
        <v>2</v>
      </c>
      <c r="H40" s="76"/>
      <c r="I40" s="72"/>
      <c r="J40" s="72"/>
      <c r="K40" s="72"/>
      <c r="L40" s="72">
        <f t="shared" si="9"/>
        <v>2</v>
      </c>
    </row>
    <row r="41" spans="1:12" s="55" customFormat="1" ht="18.75" customHeight="1">
      <c r="A41" s="53" t="s">
        <v>97</v>
      </c>
      <c r="B41" s="102" t="s">
        <v>162</v>
      </c>
      <c r="C41" s="64" t="s">
        <v>11</v>
      </c>
      <c r="D41" s="64" t="s">
        <v>144</v>
      </c>
      <c r="E41" s="64" t="s">
        <v>128</v>
      </c>
      <c r="F41" s="64" t="s">
        <v>78</v>
      </c>
      <c r="G41" s="78">
        <f>G42+G44+G47</f>
        <v>2.96</v>
      </c>
      <c r="H41" s="78">
        <f>H42+H44+H47</f>
        <v>0</v>
      </c>
      <c r="I41" s="78">
        <f>I42+I44+I47</f>
        <v>0</v>
      </c>
      <c r="J41" s="78"/>
      <c r="K41" s="78">
        <f>K42+K44+K47</f>
        <v>0</v>
      </c>
      <c r="L41" s="72">
        <f t="shared" si="9"/>
        <v>2.96</v>
      </c>
    </row>
    <row r="42" spans="1:12" s="11" customFormat="1" ht="28.5" customHeight="1">
      <c r="A42" s="33" t="s">
        <v>240</v>
      </c>
      <c r="B42" s="97" t="s">
        <v>162</v>
      </c>
      <c r="C42" s="39" t="s">
        <v>11</v>
      </c>
      <c r="D42" s="39" t="s">
        <v>144</v>
      </c>
      <c r="E42" s="39" t="s">
        <v>241</v>
      </c>
      <c r="F42" s="39" t="s">
        <v>78</v>
      </c>
      <c r="G42" s="77">
        <f>G43</f>
        <v>0.96</v>
      </c>
      <c r="H42" s="77"/>
      <c r="I42" s="77"/>
      <c r="J42" s="77"/>
      <c r="K42" s="77">
        <f>K43</f>
        <v>0</v>
      </c>
      <c r="L42" s="72">
        <f t="shared" si="9"/>
        <v>0.96</v>
      </c>
    </row>
    <row r="43" spans="1:12" s="2" customFormat="1" ht="33.75" customHeight="1">
      <c r="A43" s="26" t="s">
        <v>134</v>
      </c>
      <c r="B43" s="94" t="s">
        <v>162</v>
      </c>
      <c r="C43" s="40" t="s">
        <v>11</v>
      </c>
      <c r="D43" s="40" t="s">
        <v>144</v>
      </c>
      <c r="E43" s="40" t="s">
        <v>241</v>
      </c>
      <c r="F43" s="40" t="s">
        <v>136</v>
      </c>
      <c r="G43" s="79">
        <v>0.96</v>
      </c>
      <c r="H43" s="79"/>
      <c r="I43" s="79"/>
      <c r="J43" s="79"/>
      <c r="K43" s="79"/>
      <c r="L43" s="72">
        <f t="shared" si="9"/>
        <v>0.96</v>
      </c>
    </row>
    <row r="44" spans="1:12" s="55" customFormat="1" ht="75" customHeight="1" hidden="1">
      <c r="A44" s="53" t="s">
        <v>129</v>
      </c>
      <c r="B44" s="102"/>
      <c r="C44" s="54" t="s">
        <v>11</v>
      </c>
      <c r="D44" s="54" t="s">
        <v>144</v>
      </c>
      <c r="E44" s="54" t="s">
        <v>130</v>
      </c>
      <c r="F44" s="54" t="s">
        <v>78</v>
      </c>
      <c r="G44" s="78">
        <f aca="true" t="shared" si="11" ref="G44:I45">G45</f>
        <v>0</v>
      </c>
      <c r="H44" s="78">
        <f t="shared" si="11"/>
        <v>0</v>
      </c>
      <c r="I44" s="78">
        <f t="shared" si="11"/>
        <v>0</v>
      </c>
      <c r="J44" s="78"/>
      <c r="K44" s="78">
        <f>K45</f>
        <v>0</v>
      </c>
      <c r="L44" s="72">
        <f t="shared" si="9"/>
        <v>0</v>
      </c>
    </row>
    <row r="45" spans="1:12" ht="14.25" customHeight="1" hidden="1">
      <c r="A45" s="33" t="s">
        <v>14</v>
      </c>
      <c r="B45" s="97"/>
      <c r="C45" s="5" t="s">
        <v>11</v>
      </c>
      <c r="D45" s="5" t="s">
        <v>144</v>
      </c>
      <c r="E45" s="5" t="s">
        <v>145</v>
      </c>
      <c r="F45" s="5" t="s">
        <v>78</v>
      </c>
      <c r="G45" s="76">
        <f t="shared" si="11"/>
        <v>0</v>
      </c>
      <c r="H45" s="76">
        <f t="shared" si="11"/>
        <v>0</v>
      </c>
      <c r="I45" s="76">
        <f t="shared" si="11"/>
        <v>0</v>
      </c>
      <c r="J45" s="76"/>
      <c r="K45" s="76">
        <f>K46</f>
        <v>0</v>
      </c>
      <c r="L45" s="72">
        <f t="shared" si="9"/>
        <v>0</v>
      </c>
    </row>
    <row r="46" spans="1:12" s="9" customFormat="1" ht="28.5" customHeight="1" hidden="1">
      <c r="A46" s="30" t="s">
        <v>134</v>
      </c>
      <c r="B46" s="96"/>
      <c r="C46" s="5" t="s">
        <v>11</v>
      </c>
      <c r="D46" s="5" t="s">
        <v>144</v>
      </c>
      <c r="E46" s="5" t="s">
        <v>133</v>
      </c>
      <c r="F46" s="5" t="s">
        <v>136</v>
      </c>
      <c r="G46" s="80"/>
      <c r="H46" s="80"/>
      <c r="I46" s="80"/>
      <c r="J46" s="80"/>
      <c r="K46" s="80"/>
      <c r="L46" s="72">
        <f t="shared" si="9"/>
        <v>0</v>
      </c>
    </row>
    <row r="47" spans="1:12" ht="38.25" customHeight="1">
      <c r="A47" s="33" t="s">
        <v>63</v>
      </c>
      <c r="B47" s="97" t="s">
        <v>162</v>
      </c>
      <c r="C47" s="5" t="s">
        <v>11</v>
      </c>
      <c r="D47" s="5" t="s">
        <v>144</v>
      </c>
      <c r="E47" s="5" t="s">
        <v>225</v>
      </c>
      <c r="F47" s="5" t="s">
        <v>78</v>
      </c>
      <c r="G47" s="76">
        <f>G48</f>
        <v>2</v>
      </c>
      <c r="H47" s="76">
        <f>H48</f>
        <v>0</v>
      </c>
      <c r="I47" s="76">
        <f>I48</f>
        <v>0</v>
      </c>
      <c r="J47" s="76"/>
      <c r="K47" s="76">
        <f>K48</f>
        <v>0</v>
      </c>
      <c r="L47" s="72">
        <f t="shared" si="9"/>
        <v>2</v>
      </c>
    </row>
    <row r="48" spans="1:12" ht="12.75">
      <c r="A48" s="38" t="s">
        <v>64</v>
      </c>
      <c r="B48" s="98" t="s">
        <v>162</v>
      </c>
      <c r="C48" s="5" t="s">
        <v>11</v>
      </c>
      <c r="D48" s="5" t="s">
        <v>144</v>
      </c>
      <c r="E48" s="5" t="s">
        <v>226</v>
      </c>
      <c r="F48" s="5" t="s">
        <v>78</v>
      </c>
      <c r="G48" s="76">
        <f>G53</f>
        <v>2</v>
      </c>
      <c r="H48" s="76">
        <f>H53</f>
        <v>0</v>
      </c>
      <c r="I48" s="76">
        <f>I53</f>
        <v>0</v>
      </c>
      <c r="J48" s="76"/>
      <c r="K48" s="76">
        <f>K53</f>
        <v>0</v>
      </c>
      <c r="L48" s="72">
        <f t="shared" si="9"/>
        <v>2</v>
      </c>
    </row>
    <row r="49" spans="1:12" s="2" customFormat="1" ht="30" hidden="1">
      <c r="A49" s="18" t="s">
        <v>67</v>
      </c>
      <c r="B49" s="93"/>
      <c r="C49" s="40" t="s">
        <v>68</v>
      </c>
      <c r="D49" s="40"/>
      <c r="E49" s="40"/>
      <c r="F49" s="40"/>
      <c r="G49" s="79">
        <f>G50</f>
        <v>0</v>
      </c>
      <c r="H49" s="79"/>
      <c r="I49" s="72">
        <f>G49+H49</f>
        <v>0</v>
      </c>
      <c r="J49" s="72"/>
      <c r="K49" s="72"/>
      <c r="L49" s="72">
        <f t="shared" si="9"/>
        <v>0</v>
      </c>
    </row>
    <row r="50" spans="1:12" ht="12.75" hidden="1">
      <c r="A50" s="38" t="s">
        <v>71</v>
      </c>
      <c r="B50" s="98"/>
      <c r="C50" s="5" t="s">
        <v>68</v>
      </c>
      <c r="D50" s="5" t="s">
        <v>21</v>
      </c>
      <c r="E50" s="5"/>
      <c r="F50" s="5"/>
      <c r="G50" s="76">
        <f>G51</f>
        <v>0</v>
      </c>
      <c r="H50" s="76"/>
      <c r="I50" s="72">
        <f>G50+H50</f>
        <v>0</v>
      </c>
      <c r="J50" s="72"/>
      <c r="K50" s="72"/>
      <c r="L50" s="72">
        <f t="shared" si="9"/>
        <v>0</v>
      </c>
    </row>
    <row r="51" spans="1:12" ht="12.75" hidden="1">
      <c r="A51" s="17" t="s">
        <v>70</v>
      </c>
      <c r="B51" s="101"/>
      <c r="C51" s="5" t="s">
        <v>68</v>
      </c>
      <c r="D51" s="5" t="s">
        <v>21</v>
      </c>
      <c r="E51" s="5" t="s">
        <v>72</v>
      </c>
      <c r="F51" s="5"/>
      <c r="G51" s="76">
        <f>G52</f>
        <v>0</v>
      </c>
      <c r="H51" s="76"/>
      <c r="I51" s="72">
        <f>G51+H51</f>
        <v>0</v>
      </c>
      <c r="J51" s="72"/>
      <c r="K51" s="72"/>
      <c r="L51" s="72">
        <f t="shared" si="9"/>
        <v>0</v>
      </c>
    </row>
    <row r="52" spans="1:12" ht="38.25" hidden="1">
      <c r="A52" s="17" t="s">
        <v>69</v>
      </c>
      <c r="B52" s="101"/>
      <c r="C52" s="5" t="s">
        <v>68</v>
      </c>
      <c r="D52" s="5" t="s">
        <v>21</v>
      </c>
      <c r="E52" s="5" t="s">
        <v>72</v>
      </c>
      <c r="F52" s="5" t="s">
        <v>73</v>
      </c>
      <c r="G52" s="76"/>
      <c r="H52" s="76"/>
      <c r="I52" s="72">
        <f>G52+H52</f>
        <v>0</v>
      </c>
      <c r="J52" s="72"/>
      <c r="K52" s="72"/>
      <c r="L52" s="72">
        <f t="shared" si="9"/>
        <v>0</v>
      </c>
    </row>
    <row r="53" spans="1:12" ht="25.5">
      <c r="A53" s="17" t="s">
        <v>134</v>
      </c>
      <c r="B53" s="101" t="s">
        <v>162</v>
      </c>
      <c r="C53" s="5" t="s">
        <v>11</v>
      </c>
      <c r="D53" s="5" t="s">
        <v>144</v>
      </c>
      <c r="E53" s="5" t="s">
        <v>226</v>
      </c>
      <c r="F53" s="5" t="s">
        <v>136</v>
      </c>
      <c r="G53" s="76">
        <v>2</v>
      </c>
      <c r="H53" s="76">
        <f>H54</f>
        <v>0</v>
      </c>
      <c r="I53" s="76">
        <f>I54</f>
        <v>0</v>
      </c>
      <c r="J53" s="76"/>
      <c r="K53" s="76">
        <f>K54</f>
        <v>0</v>
      </c>
      <c r="L53" s="72">
        <f t="shared" si="9"/>
        <v>2</v>
      </c>
    </row>
    <row r="54" spans="1:12" ht="12.75">
      <c r="A54" s="17"/>
      <c r="B54" s="101" t="s">
        <v>162</v>
      </c>
      <c r="C54" s="5"/>
      <c r="D54" s="5"/>
      <c r="E54" s="5"/>
      <c r="F54" s="5"/>
      <c r="G54" s="76"/>
      <c r="H54" s="76"/>
      <c r="I54" s="72"/>
      <c r="J54" s="72"/>
      <c r="K54" s="72"/>
      <c r="L54" s="72">
        <f t="shared" si="9"/>
        <v>0</v>
      </c>
    </row>
    <row r="55" spans="1:12" ht="30" hidden="1">
      <c r="A55" s="41" t="s">
        <v>67</v>
      </c>
      <c r="B55" s="103"/>
      <c r="C55" s="5" t="s">
        <v>68</v>
      </c>
      <c r="D55" s="5" t="s">
        <v>55</v>
      </c>
      <c r="E55" s="5" t="s">
        <v>128</v>
      </c>
      <c r="F55" s="5" t="s">
        <v>78</v>
      </c>
      <c r="G55" s="76">
        <f>G56+G59</f>
        <v>0</v>
      </c>
      <c r="H55" s="76">
        <f>H56+H59</f>
        <v>0</v>
      </c>
      <c r="I55" s="76">
        <f>I56+I59</f>
        <v>0</v>
      </c>
      <c r="J55" s="76"/>
      <c r="K55" s="76">
        <f>K56+K59</f>
        <v>0</v>
      </c>
      <c r="L55" s="72">
        <f t="shared" si="9"/>
        <v>0</v>
      </c>
    </row>
    <row r="56" spans="1:12" ht="12.75" hidden="1">
      <c r="A56" s="37" t="s">
        <v>71</v>
      </c>
      <c r="B56" s="99"/>
      <c r="C56" s="5" t="s">
        <v>68</v>
      </c>
      <c r="D56" s="5" t="s">
        <v>21</v>
      </c>
      <c r="E56" s="5" t="s">
        <v>128</v>
      </c>
      <c r="F56" s="5" t="s">
        <v>78</v>
      </c>
      <c r="G56" s="76">
        <f aca="true" t="shared" si="12" ref="G56:I57">G57</f>
        <v>0</v>
      </c>
      <c r="H56" s="76">
        <f t="shared" si="12"/>
        <v>0</v>
      </c>
      <c r="I56" s="76">
        <f t="shared" si="12"/>
        <v>0</v>
      </c>
      <c r="J56" s="76"/>
      <c r="K56" s="76">
        <f>K57</f>
        <v>0</v>
      </c>
      <c r="L56" s="72">
        <f t="shared" si="9"/>
        <v>0</v>
      </c>
    </row>
    <row r="57" spans="1:12" ht="25.5" hidden="1">
      <c r="A57" s="37" t="s">
        <v>146</v>
      </c>
      <c r="B57" s="99"/>
      <c r="C57" s="5" t="s">
        <v>68</v>
      </c>
      <c r="D57" s="5" t="s">
        <v>21</v>
      </c>
      <c r="E57" s="5" t="s">
        <v>147</v>
      </c>
      <c r="F57" s="5" t="s">
        <v>78</v>
      </c>
      <c r="G57" s="76">
        <f t="shared" si="12"/>
        <v>0</v>
      </c>
      <c r="H57" s="76">
        <f t="shared" si="12"/>
        <v>0</v>
      </c>
      <c r="I57" s="76">
        <f t="shared" si="12"/>
        <v>0</v>
      </c>
      <c r="J57" s="76"/>
      <c r="K57" s="76">
        <f>K58</f>
        <v>0</v>
      </c>
      <c r="L57" s="72">
        <f t="shared" si="9"/>
        <v>0</v>
      </c>
    </row>
    <row r="58" spans="1:12" ht="38.25" hidden="1">
      <c r="A58" s="17" t="s">
        <v>148</v>
      </c>
      <c r="B58" s="101"/>
      <c r="C58" s="5" t="s">
        <v>68</v>
      </c>
      <c r="D58" s="5" t="s">
        <v>21</v>
      </c>
      <c r="E58" s="5" t="s">
        <v>149</v>
      </c>
      <c r="F58" s="5" t="s">
        <v>150</v>
      </c>
      <c r="G58" s="76"/>
      <c r="H58" s="76"/>
      <c r="I58" s="72">
        <f>G58+H58</f>
        <v>0</v>
      </c>
      <c r="J58" s="72"/>
      <c r="K58" s="72"/>
      <c r="L58" s="72">
        <f t="shared" si="9"/>
        <v>0</v>
      </c>
    </row>
    <row r="59" spans="1:12" ht="12.75" hidden="1">
      <c r="A59" s="36" t="s">
        <v>110</v>
      </c>
      <c r="B59" s="100"/>
      <c r="C59" s="5" t="s">
        <v>68</v>
      </c>
      <c r="D59" s="5" t="s">
        <v>16</v>
      </c>
      <c r="E59" s="5"/>
      <c r="F59" s="5"/>
      <c r="G59" s="76">
        <f aca="true" t="shared" si="13" ref="G59:I60">G60</f>
        <v>0</v>
      </c>
      <c r="H59" s="76">
        <f t="shared" si="13"/>
        <v>0</v>
      </c>
      <c r="I59" s="76">
        <f t="shared" si="13"/>
        <v>0</v>
      </c>
      <c r="J59" s="76"/>
      <c r="K59" s="76"/>
      <c r="L59" s="72">
        <f t="shared" si="9"/>
        <v>0</v>
      </c>
    </row>
    <row r="60" spans="1:12" ht="12.75" hidden="1">
      <c r="A60" s="37" t="s">
        <v>104</v>
      </c>
      <c r="B60" s="99"/>
      <c r="C60" s="5" t="s">
        <v>68</v>
      </c>
      <c r="D60" s="5" t="s">
        <v>16</v>
      </c>
      <c r="E60" s="5" t="s">
        <v>53</v>
      </c>
      <c r="F60" s="5"/>
      <c r="G60" s="76">
        <f t="shared" si="13"/>
        <v>0</v>
      </c>
      <c r="H60" s="76">
        <f t="shared" si="13"/>
        <v>0</v>
      </c>
      <c r="I60" s="76">
        <f t="shared" si="13"/>
        <v>0</v>
      </c>
      <c r="J60" s="76"/>
      <c r="K60" s="76"/>
      <c r="L60" s="72">
        <f t="shared" si="9"/>
        <v>0</v>
      </c>
    </row>
    <row r="61" spans="1:12" ht="25.5" hidden="1">
      <c r="A61" s="17" t="s">
        <v>111</v>
      </c>
      <c r="B61" s="101"/>
      <c r="C61" s="5" t="s">
        <v>68</v>
      </c>
      <c r="D61" s="5" t="s">
        <v>16</v>
      </c>
      <c r="E61" s="5" t="s">
        <v>53</v>
      </c>
      <c r="F61" s="5" t="s">
        <v>112</v>
      </c>
      <c r="G61" s="76"/>
      <c r="H61" s="76"/>
      <c r="I61" s="72">
        <f>G61+H61</f>
        <v>0</v>
      </c>
      <c r="J61" s="72"/>
      <c r="K61" s="72"/>
      <c r="L61" s="72">
        <f t="shared" si="9"/>
        <v>0</v>
      </c>
    </row>
    <row r="62" spans="1:12" s="6" customFormat="1" ht="18" customHeight="1">
      <c r="A62" s="18" t="s">
        <v>255</v>
      </c>
      <c r="B62" s="93" t="s">
        <v>162</v>
      </c>
      <c r="C62" s="19" t="s">
        <v>21</v>
      </c>
      <c r="D62" s="29" t="s">
        <v>68</v>
      </c>
      <c r="E62" s="29" t="s">
        <v>128</v>
      </c>
      <c r="F62" s="29" t="s">
        <v>78</v>
      </c>
      <c r="G62" s="72">
        <f aca="true" t="shared" si="14" ref="G62:L62">G64</f>
        <v>19.2</v>
      </c>
      <c r="H62" s="72">
        <f t="shared" si="14"/>
        <v>0</v>
      </c>
      <c r="I62" s="72">
        <f t="shared" si="14"/>
        <v>19.2</v>
      </c>
      <c r="J62" s="72">
        <f t="shared" si="14"/>
        <v>0</v>
      </c>
      <c r="K62" s="72">
        <f t="shared" si="14"/>
        <v>0</v>
      </c>
      <c r="L62" s="72">
        <f t="shared" si="14"/>
        <v>19.2</v>
      </c>
    </row>
    <row r="63" spans="1:12" s="7" customFormat="1" ht="15.75" customHeight="1" hidden="1">
      <c r="A63" s="16"/>
      <c r="B63" s="95"/>
      <c r="C63" s="3" t="s">
        <v>16</v>
      </c>
      <c r="D63" s="3" t="s">
        <v>17</v>
      </c>
      <c r="E63" s="3" t="s">
        <v>128</v>
      </c>
      <c r="F63" s="3" t="s">
        <v>78</v>
      </c>
      <c r="G63" s="81">
        <f>G64+G67</f>
        <v>19.2</v>
      </c>
      <c r="H63" s="81">
        <f>H64+H67</f>
        <v>0</v>
      </c>
      <c r="I63" s="81">
        <f>I64+I67</f>
        <v>19.2</v>
      </c>
      <c r="J63" s="81"/>
      <c r="K63" s="81">
        <f>K64+K67</f>
        <v>0</v>
      </c>
      <c r="L63" s="72">
        <f aca="true" t="shared" si="15" ref="L63:L87">G63+J63+K63</f>
        <v>19.2</v>
      </c>
    </row>
    <row r="64" spans="1:12" s="7" customFormat="1" ht="57" customHeight="1">
      <c r="A64" s="16" t="s">
        <v>129</v>
      </c>
      <c r="B64" s="95" t="s">
        <v>162</v>
      </c>
      <c r="C64" s="3" t="s">
        <v>21</v>
      </c>
      <c r="D64" s="3" t="s">
        <v>68</v>
      </c>
      <c r="E64" s="3" t="s">
        <v>13</v>
      </c>
      <c r="F64" s="3" t="s">
        <v>78</v>
      </c>
      <c r="G64" s="81">
        <f>G65</f>
        <v>19.2</v>
      </c>
      <c r="H64" s="81">
        <f>H65</f>
        <v>0</v>
      </c>
      <c r="I64" s="81">
        <f>I65</f>
        <v>19.2</v>
      </c>
      <c r="J64" s="81"/>
      <c r="K64" s="81">
        <f>K65</f>
        <v>0</v>
      </c>
      <c r="L64" s="72">
        <f t="shared" si="15"/>
        <v>19.2</v>
      </c>
    </row>
    <row r="65" spans="1:12" s="70" customFormat="1" ht="33.75" customHeight="1">
      <c r="A65" s="38" t="s">
        <v>256</v>
      </c>
      <c r="B65" s="98" t="s">
        <v>162</v>
      </c>
      <c r="C65" s="3" t="s">
        <v>21</v>
      </c>
      <c r="D65" s="3" t="s">
        <v>68</v>
      </c>
      <c r="E65" s="3" t="s">
        <v>257</v>
      </c>
      <c r="F65" s="3" t="s">
        <v>78</v>
      </c>
      <c r="G65" s="75">
        <f>G79</f>
        <v>19.2</v>
      </c>
      <c r="H65" s="75"/>
      <c r="I65" s="72">
        <f aca="true" t="shared" si="16" ref="I65:I74">G65+H65</f>
        <v>19.2</v>
      </c>
      <c r="J65" s="72"/>
      <c r="K65" s="72"/>
      <c r="L65" s="72">
        <f t="shared" si="15"/>
        <v>19.2</v>
      </c>
    </row>
    <row r="66" spans="1:12" s="7" customFormat="1" ht="25.5" customHeight="1" hidden="1">
      <c r="A66" s="30" t="s">
        <v>75</v>
      </c>
      <c r="B66" s="96"/>
      <c r="C66" s="3" t="s">
        <v>16</v>
      </c>
      <c r="D66" s="3" t="s">
        <v>17</v>
      </c>
      <c r="E66" s="3" t="s">
        <v>77</v>
      </c>
      <c r="F66" s="3" t="s">
        <v>74</v>
      </c>
      <c r="G66" s="81"/>
      <c r="H66" s="81"/>
      <c r="I66" s="72">
        <f t="shared" si="16"/>
        <v>0</v>
      </c>
      <c r="J66" s="72"/>
      <c r="K66" s="72"/>
      <c r="L66" s="72">
        <f t="shared" si="15"/>
        <v>0</v>
      </c>
    </row>
    <row r="67" spans="1:12" s="7" customFormat="1" ht="16.5" customHeight="1" hidden="1">
      <c r="A67" s="33" t="s">
        <v>24</v>
      </c>
      <c r="B67" s="97"/>
      <c r="C67" s="3" t="s">
        <v>16</v>
      </c>
      <c r="D67" s="3" t="s">
        <v>17</v>
      </c>
      <c r="E67" s="3" t="s">
        <v>28</v>
      </c>
      <c r="F67" s="3" t="s">
        <v>78</v>
      </c>
      <c r="G67" s="81">
        <f>G68</f>
        <v>0</v>
      </c>
      <c r="H67" s="81"/>
      <c r="I67" s="72">
        <f t="shared" si="16"/>
        <v>0</v>
      </c>
      <c r="J67" s="72"/>
      <c r="K67" s="72"/>
      <c r="L67" s="72">
        <f t="shared" si="15"/>
        <v>0</v>
      </c>
    </row>
    <row r="68" spans="1:12" s="7" customFormat="1" ht="26.25" customHeight="1" hidden="1">
      <c r="A68" s="17" t="s">
        <v>75</v>
      </c>
      <c r="B68" s="101"/>
      <c r="C68" s="4" t="s">
        <v>16</v>
      </c>
      <c r="D68" s="4" t="s">
        <v>17</v>
      </c>
      <c r="E68" s="4">
        <v>2600000</v>
      </c>
      <c r="F68" s="4" t="s">
        <v>74</v>
      </c>
      <c r="G68" s="76"/>
      <c r="H68" s="76"/>
      <c r="I68" s="72">
        <f t="shared" si="16"/>
        <v>0</v>
      </c>
      <c r="J68" s="72"/>
      <c r="K68" s="72"/>
      <c r="L68" s="72">
        <f t="shared" si="15"/>
        <v>0</v>
      </c>
    </row>
    <row r="69" spans="1:12" s="7" customFormat="1" ht="26.25" customHeight="1" hidden="1">
      <c r="A69" s="33" t="s">
        <v>26</v>
      </c>
      <c r="B69" s="97"/>
      <c r="C69" s="4" t="s">
        <v>16</v>
      </c>
      <c r="D69" s="4" t="s">
        <v>27</v>
      </c>
      <c r="E69" s="4"/>
      <c r="F69" s="4"/>
      <c r="G69" s="76">
        <f>G70+G72</f>
        <v>0</v>
      </c>
      <c r="H69" s="76"/>
      <c r="I69" s="72">
        <f t="shared" si="16"/>
        <v>0</v>
      </c>
      <c r="J69" s="72"/>
      <c r="K69" s="72"/>
      <c r="L69" s="72">
        <f t="shared" si="15"/>
        <v>0</v>
      </c>
    </row>
    <row r="70" spans="1:12" s="7" customFormat="1" ht="15.75" customHeight="1" hidden="1">
      <c r="A70" s="16" t="s">
        <v>76</v>
      </c>
      <c r="B70" s="95"/>
      <c r="C70" s="4" t="s">
        <v>16</v>
      </c>
      <c r="D70" s="4" t="s">
        <v>27</v>
      </c>
      <c r="E70" s="4" t="s">
        <v>77</v>
      </c>
      <c r="F70" s="4">
        <v>0</v>
      </c>
      <c r="G70" s="76">
        <f>G71</f>
        <v>0</v>
      </c>
      <c r="H70" s="76"/>
      <c r="I70" s="72">
        <f t="shared" si="16"/>
        <v>0</v>
      </c>
      <c r="J70" s="72"/>
      <c r="K70" s="72"/>
      <c r="L70" s="72">
        <f t="shared" si="15"/>
        <v>0</v>
      </c>
    </row>
    <row r="71" spans="1:12" s="7" customFormat="1" ht="12.75" hidden="1">
      <c r="A71" s="17" t="s">
        <v>80</v>
      </c>
      <c r="B71" s="101"/>
      <c r="C71" s="5" t="s">
        <v>16</v>
      </c>
      <c r="D71" s="5" t="s">
        <v>27</v>
      </c>
      <c r="E71" s="5" t="s">
        <v>77</v>
      </c>
      <c r="F71" s="5" t="s">
        <v>79</v>
      </c>
      <c r="G71" s="76"/>
      <c r="H71" s="76"/>
      <c r="I71" s="72">
        <f t="shared" si="16"/>
        <v>0</v>
      </c>
      <c r="J71" s="72"/>
      <c r="K71" s="72"/>
      <c r="L71" s="72">
        <f t="shared" si="15"/>
        <v>0</v>
      </c>
    </row>
    <row r="72" spans="1:12" s="7" customFormat="1" ht="28.5" hidden="1">
      <c r="A72" s="33" t="s">
        <v>81</v>
      </c>
      <c r="B72" s="97"/>
      <c r="C72" s="5" t="s">
        <v>16</v>
      </c>
      <c r="D72" s="5" t="s">
        <v>27</v>
      </c>
      <c r="E72" s="5" t="s">
        <v>82</v>
      </c>
      <c r="F72" s="5" t="s">
        <v>78</v>
      </c>
      <c r="G72" s="76">
        <f>G73+G74</f>
        <v>0</v>
      </c>
      <c r="H72" s="76"/>
      <c r="I72" s="72">
        <f t="shared" si="16"/>
        <v>0</v>
      </c>
      <c r="J72" s="72"/>
      <c r="K72" s="72"/>
      <c r="L72" s="72">
        <f t="shared" si="15"/>
        <v>0</v>
      </c>
    </row>
    <row r="73" spans="1:12" s="7" customFormat="1" ht="12.75" hidden="1">
      <c r="A73" s="17" t="s">
        <v>64</v>
      </c>
      <c r="B73" s="101"/>
      <c r="C73" s="5" t="s">
        <v>16</v>
      </c>
      <c r="D73" s="5" t="s">
        <v>27</v>
      </c>
      <c r="E73" s="5" t="s">
        <v>82</v>
      </c>
      <c r="F73" s="5" t="s">
        <v>65</v>
      </c>
      <c r="G73" s="76"/>
      <c r="H73" s="76"/>
      <c r="I73" s="72">
        <f t="shared" si="16"/>
        <v>0</v>
      </c>
      <c r="J73" s="72"/>
      <c r="K73" s="72"/>
      <c r="L73" s="72">
        <f t="shared" si="15"/>
        <v>0</v>
      </c>
    </row>
    <row r="74" spans="1:12" s="7" customFormat="1" ht="25.5" hidden="1">
      <c r="A74" s="17" t="s">
        <v>29</v>
      </c>
      <c r="B74" s="101"/>
      <c r="C74" s="5" t="s">
        <v>16</v>
      </c>
      <c r="D74" s="5" t="s">
        <v>27</v>
      </c>
      <c r="E74" s="5" t="s">
        <v>82</v>
      </c>
      <c r="F74" s="5" t="s">
        <v>30</v>
      </c>
      <c r="G74" s="76"/>
      <c r="H74" s="76"/>
      <c r="I74" s="72">
        <f t="shared" si="16"/>
        <v>0</v>
      </c>
      <c r="J74" s="72"/>
      <c r="K74" s="72"/>
      <c r="L74" s="72">
        <f t="shared" si="15"/>
        <v>0</v>
      </c>
    </row>
    <row r="75" spans="1:12" s="7" customFormat="1" ht="26.25" customHeight="1" hidden="1" thickBot="1">
      <c r="A75" s="36" t="s">
        <v>26</v>
      </c>
      <c r="B75" s="100"/>
      <c r="C75" s="5" t="s">
        <v>16</v>
      </c>
      <c r="D75" s="5" t="s">
        <v>27</v>
      </c>
      <c r="E75" s="5"/>
      <c r="F75" s="5"/>
      <c r="G75" s="76">
        <f>G76</f>
        <v>0</v>
      </c>
      <c r="H75" s="76">
        <f>H76</f>
        <v>0</v>
      </c>
      <c r="I75" s="76">
        <f>I76</f>
        <v>0</v>
      </c>
      <c r="J75" s="76"/>
      <c r="K75" s="76"/>
      <c r="L75" s="72">
        <f t="shared" si="15"/>
        <v>0</v>
      </c>
    </row>
    <row r="76" spans="1:12" s="7" customFormat="1" ht="25.5" hidden="1">
      <c r="A76" s="37" t="s">
        <v>81</v>
      </c>
      <c r="B76" s="99"/>
      <c r="C76" s="5" t="s">
        <v>16</v>
      </c>
      <c r="D76" s="5" t="s">
        <v>27</v>
      </c>
      <c r="E76" s="5" t="s">
        <v>82</v>
      </c>
      <c r="F76" s="5"/>
      <c r="G76" s="76">
        <f>G77</f>
        <v>0</v>
      </c>
      <c r="H76" s="76">
        <f>H77</f>
        <v>0</v>
      </c>
      <c r="I76" s="72">
        <f>G76+H76</f>
        <v>0</v>
      </c>
      <c r="J76" s="72"/>
      <c r="K76" s="72"/>
      <c r="L76" s="72">
        <f t="shared" si="15"/>
        <v>0</v>
      </c>
    </row>
    <row r="77" spans="1:12" s="7" customFormat="1" ht="12.75" hidden="1">
      <c r="A77" s="17" t="s">
        <v>64</v>
      </c>
      <c r="B77" s="101"/>
      <c r="C77" s="5" t="s">
        <v>16</v>
      </c>
      <c r="D77" s="5" t="s">
        <v>27</v>
      </c>
      <c r="E77" s="5" t="s">
        <v>82</v>
      </c>
      <c r="F77" s="5" t="s">
        <v>65</v>
      </c>
      <c r="G77" s="76"/>
      <c r="H77" s="76"/>
      <c r="I77" s="72">
        <f>G77+H77</f>
        <v>0</v>
      </c>
      <c r="J77" s="72"/>
      <c r="K77" s="72"/>
      <c r="L77" s="72">
        <f t="shared" si="15"/>
        <v>0</v>
      </c>
    </row>
    <row r="78" spans="1:12" s="7" customFormat="1" ht="12.75" hidden="1">
      <c r="A78" s="17"/>
      <c r="B78" s="101"/>
      <c r="C78" s="5"/>
      <c r="D78" s="5"/>
      <c r="E78" s="5"/>
      <c r="F78" s="5"/>
      <c r="G78" s="76"/>
      <c r="H78" s="76"/>
      <c r="I78" s="72"/>
      <c r="J78" s="72"/>
      <c r="K78" s="72"/>
      <c r="L78" s="72">
        <f t="shared" si="15"/>
        <v>0</v>
      </c>
    </row>
    <row r="79" spans="1:12" s="7" customFormat="1" ht="25.5">
      <c r="A79" s="17" t="s">
        <v>134</v>
      </c>
      <c r="B79" s="101" t="s">
        <v>162</v>
      </c>
      <c r="C79" s="5" t="s">
        <v>21</v>
      </c>
      <c r="D79" s="5" t="s">
        <v>68</v>
      </c>
      <c r="E79" s="5" t="s">
        <v>257</v>
      </c>
      <c r="F79" s="5" t="s">
        <v>136</v>
      </c>
      <c r="G79" s="76">
        <v>19.2</v>
      </c>
      <c r="H79" s="76"/>
      <c r="I79" s="72"/>
      <c r="J79" s="72"/>
      <c r="K79" s="72"/>
      <c r="L79" s="72">
        <f t="shared" si="15"/>
        <v>19.2</v>
      </c>
    </row>
    <row r="80" spans="1:12" s="51" customFormat="1" ht="15" hidden="1">
      <c r="A80" s="33" t="s">
        <v>152</v>
      </c>
      <c r="B80" s="97"/>
      <c r="C80" s="10" t="s">
        <v>16</v>
      </c>
      <c r="D80" s="10" t="s">
        <v>25</v>
      </c>
      <c r="E80" s="10" t="s">
        <v>128</v>
      </c>
      <c r="F80" s="10" t="s">
        <v>78</v>
      </c>
      <c r="G80" s="77"/>
      <c r="H80" s="77"/>
      <c r="I80" s="82"/>
      <c r="J80" s="82"/>
      <c r="K80" s="82"/>
      <c r="L80" s="72">
        <f t="shared" si="15"/>
        <v>0</v>
      </c>
    </row>
    <row r="81" spans="1:12" s="7" customFormat="1" ht="12.75" hidden="1">
      <c r="A81" s="17" t="s">
        <v>153</v>
      </c>
      <c r="B81" s="101"/>
      <c r="C81" s="5" t="s">
        <v>16</v>
      </c>
      <c r="D81" s="5" t="s">
        <v>25</v>
      </c>
      <c r="E81" s="5" t="s">
        <v>154</v>
      </c>
      <c r="F81" s="5" t="s">
        <v>78</v>
      </c>
      <c r="G81" s="76">
        <f>G82</f>
        <v>0</v>
      </c>
      <c r="H81" s="76"/>
      <c r="I81" s="72"/>
      <c r="J81" s="72"/>
      <c r="K81" s="72"/>
      <c r="L81" s="72">
        <f t="shared" si="15"/>
        <v>0</v>
      </c>
    </row>
    <row r="82" spans="1:12" s="7" customFormat="1" ht="25.5" hidden="1">
      <c r="A82" s="17" t="s">
        <v>155</v>
      </c>
      <c r="B82" s="101"/>
      <c r="C82" s="5" t="s">
        <v>16</v>
      </c>
      <c r="D82" s="5" t="s">
        <v>25</v>
      </c>
      <c r="E82" s="5" t="s">
        <v>156</v>
      </c>
      <c r="F82" s="5" t="s">
        <v>78</v>
      </c>
      <c r="G82" s="76">
        <f>G83</f>
        <v>0</v>
      </c>
      <c r="H82" s="76"/>
      <c r="I82" s="72"/>
      <c r="J82" s="72"/>
      <c r="K82" s="72"/>
      <c r="L82" s="72">
        <f t="shared" si="15"/>
        <v>0</v>
      </c>
    </row>
    <row r="83" spans="1:12" s="7" customFormat="1" ht="12.75" hidden="1">
      <c r="A83" s="17" t="s">
        <v>157</v>
      </c>
      <c r="B83" s="101"/>
      <c r="C83" s="5" t="s">
        <v>158</v>
      </c>
      <c r="D83" s="5" t="s">
        <v>25</v>
      </c>
      <c r="E83" s="5" t="s">
        <v>156</v>
      </c>
      <c r="F83" s="5" t="s">
        <v>159</v>
      </c>
      <c r="G83" s="76"/>
      <c r="H83" s="76"/>
      <c r="I83" s="72"/>
      <c r="J83" s="72"/>
      <c r="K83" s="72"/>
      <c r="L83" s="72">
        <f t="shared" si="15"/>
        <v>0</v>
      </c>
    </row>
    <row r="84" spans="1:12" s="51" customFormat="1" ht="25.5" customHeight="1" hidden="1">
      <c r="A84" s="33" t="s">
        <v>26</v>
      </c>
      <c r="B84" s="97"/>
      <c r="C84" s="10" t="s">
        <v>16</v>
      </c>
      <c r="D84" s="10" t="s">
        <v>137</v>
      </c>
      <c r="E84" s="10" t="s">
        <v>128</v>
      </c>
      <c r="F84" s="10" t="s">
        <v>78</v>
      </c>
      <c r="G84" s="77">
        <f>G85</f>
        <v>0</v>
      </c>
      <c r="H84" s="77">
        <f>H85</f>
        <v>0</v>
      </c>
      <c r="I84" s="77">
        <f>I85</f>
        <v>0</v>
      </c>
      <c r="J84" s="77"/>
      <c r="K84" s="77">
        <f>K85</f>
        <v>0</v>
      </c>
      <c r="L84" s="72">
        <f t="shared" si="15"/>
        <v>0</v>
      </c>
    </row>
    <row r="85" spans="1:12" s="7" customFormat="1" ht="51" hidden="1">
      <c r="A85" s="17" t="s">
        <v>129</v>
      </c>
      <c r="B85" s="101"/>
      <c r="C85" s="5" t="s">
        <v>16</v>
      </c>
      <c r="D85" s="5" t="s">
        <v>137</v>
      </c>
      <c r="E85" s="5" t="s">
        <v>130</v>
      </c>
      <c r="F85" s="5" t="s">
        <v>78</v>
      </c>
      <c r="G85" s="76">
        <f>G86</f>
        <v>0</v>
      </c>
      <c r="H85" s="76"/>
      <c r="I85" s="72"/>
      <c r="J85" s="72"/>
      <c r="K85" s="72"/>
      <c r="L85" s="72">
        <f t="shared" si="15"/>
        <v>0</v>
      </c>
    </row>
    <row r="86" spans="1:12" s="7" customFormat="1" ht="16.5" customHeight="1" hidden="1">
      <c r="A86" s="17" t="s">
        <v>14</v>
      </c>
      <c r="B86" s="101"/>
      <c r="C86" s="5" t="s">
        <v>16</v>
      </c>
      <c r="D86" s="5" t="s">
        <v>137</v>
      </c>
      <c r="E86" s="5" t="s">
        <v>133</v>
      </c>
      <c r="F86" s="5" t="s">
        <v>78</v>
      </c>
      <c r="G86" s="76">
        <f>G87</f>
        <v>0</v>
      </c>
      <c r="H86" s="76"/>
      <c r="I86" s="72"/>
      <c r="J86" s="72"/>
      <c r="K86" s="72"/>
      <c r="L86" s="72">
        <f t="shared" si="15"/>
        <v>0</v>
      </c>
    </row>
    <row r="87" spans="1:12" s="7" customFormat="1" ht="26.25" customHeight="1" hidden="1">
      <c r="A87" s="17" t="s">
        <v>134</v>
      </c>
      <c r="B87" s="101"/>
      <c r="C87" s="5" t="s">
        <v>16</v>
      </c>
      <c r="D87" s="5" t="s">
        <v>137</v>
      </c>
      <c r="E87" s="5" t="s">
        <v>133</v>
      </c>
      <c r="F87" s="5" t="s">
        <v>136</v>
      </c>
      <c r="G87" s="76"/>
      <c r="H87" s="76"/>
      <c r="I87" s="72"/>
      <c r="J87" s="72"/>
      <c r="K87" s="72"/>
      <c r="L87" s="72">
        <f t="shared" si="15"/>
        <v>0</v>
      </c>
    </row>
    <row r="88" spans="1:12" s="6" customFormat="1" ht="14.25" customHeight="1">
      <c r="A88" s="18" t="s">
        <v>31</v>
      </c>
      <c r="B88" s="93" t="s">
        <v>162</v>
      </c>
      <c r="C88" s="19" t="s">
        <v>17</v>
      </c>
      <c r="D88" s="52" t="s">
        <v>151</v>
      </c>
      <c r="E88" s="52" t="s">
        <v>128</v>
      </c>
      <c r="F88" s="29" t="s">
        <v>78</v>
      </c>
      <c r="G88" s="72">
        <f aca="true" t="shared" si="17" ref="G88:L88">G89+G98</f>
        <v>54</v>
      </c>
      <c r="H88" s="72">
        <f t="shared" si="17"/>
        <v>0</v>
      </c>
      <c r="I88" s="72">
        <f t="shared" si="17"/>
        <v>15</v>
      </c>
      <c r="J88" s="72">
        <f t="shared" si="17"/>
        <v>0</v>
      </c>
      <c r="K88" s="72">
        <f t="shared" si="17"/>
        <v>0</v>
      </c>
      <c r="L88" s="72">
        <f t="shared" si="17"/>
        <v>54</v>
      </c>
    </row>
    <row r="89" spans="1:12" s="6" customFormat="1" ht="14.25" customHeight="1">
      <c r="A89" s="33" t="s">
        <v>258</v>
      </c>
      <c r="B89" s="97" t="s">
        <v>162</v>
      </c>
      <c r="C89" s="10" t="s">
        <v>17</v>
      </c>
      <c r="D89" s="42" t="s">
        <v>21</v>
      </c>
      <c r="E89" s="42" t="s">
        <v>128</v>
      </c>
      <c r="F89" s="34" t="s">
        <v>78</v>
      </c>
      <c r="G89" s="75">
        <f>G90</f>
        <v>15</v>
      </c>
      <c r="H89" s="75">
        <f>H90</f>
        <v>0</v>
      </c>
      <c r="I89" s="72">
        <f>G89+H89</f>
        <v>15</v>
      </c>
      <c r="J89" s="72"/>
      <c r="K89" s="72"/>
      <c r="L89" s="72">
        <f aca="true" t="shared" si="18" ref="L89:L120">G89+J89+K89</f>
        <v>15</v>
      </c>
    </row>
    <row r="90" spans="1:12" s="6" customFormat="1" ht="14.25" customHeight="1">
      <c r="A90" s="38" t="s">
        <v>260</v>
      </c>
      <c r="B90" s="98" t="s">
        <v>162</v>
      </c>
      <c r="C90" s="10" t="s">
        <v>17</v>
      </c>
      <c r="D90" s="42" t="s">
        <v>21</v>
      </c>
      <c r="E90" s="42" t="s">
        <v>259</v>
      </c>
      <c r="F90" s="34" t="s">
        <v>78</v>
      </c>
      <c r="G90" s="75">
        <f>G91</f>
        <v>15</v>
      </c>
      <c r="H90" s="75">
        <f>H91+H92</f>
        <v>0</v>
      </c>
      <c r="I90" s="75">
        <f>I91+I92</f>
        <v>15</v>
      </c>
      <c r="J90" s="75"/>
      <c r="K90" s="75"/>
      <c r="L90" s="72">
        <f t="shared" si="18"/>
        <v>15</v>
      </c>
    </row>
    <row r="91" spans="1:12" s="6" customFormat="1" ht="39" customHeight="1">
      <c r="A91" s="38" t="s">
        <v>246</v>
      </c>
      <c r="B91" s="98" t="s">
        <v>162</v>
      </c>
      <c r="C91" s="10" t="s">
        <v>17</v>
      </c>
      <c r="D91" s="42" t="s">
        <v>21</v>
      </c>
      <c r="E91" s="42" t="s">
        <v>259</v>
      </c>
      <c r="F91" s="34" t="s">
        <v>78</v>
      </c>
      <c r="G91" s="75">
        <f>G92</f>
        <v>15</v>
      </c>
      <c r="H91" s="75"/>
      <c r="I91" s="72">
        <f>G91+H91</f>
        <v>15</v>
      </c>
      <c r="J91" s="72"/>
      <c r="K91" s="72"/>
      <c r="L91" s="72">
        <f t="shared" si="18"/>
        <v>15</v>
      </c>
    </row>
    <row r="92" spans="1:12" s="6" customFormat="1" ht="32.25" customHeight="1">
      <c r="A92" s="17" t="s">
        <v>134</v>
      </c>
      <c r="B92" s="101" t="s">
        <v>162</v>
      </c>
      <c r="C92" s="10" t="s">
        <v>17</v>
      </c>
      <c r="D92" s="42" t="s">
        <v>21</v>
      </c>
      <c r="E92" s="42" t="s">
        <v>259</v>
      </c>
      <c r="F92" s="69">
        <v>500</v>
      </c>
      <c r="G92" s="75">
        <v>15</v>
      </c>
      <c r="H92" s="75"/>
      <c r="I92" s="72"/>
      <c r="J92" s="72"/>
      <c r="K92" s="72"/>
      <c r="L92" s="72">
        <f t="shared" si="18"/>
        <v>15</v>
      </c>
    </row>
    <row r="93" spans="1:12" s="6" customFormat="1" ht="14.25" customHeight="1" hidden="1">
      <c r="A93" s="33"/>
      <c r="B93" s="97"/>
      <c r="C93" s="10"/>
      <c r="D93" s="42"/>
      <c r="E93" s="42"/>
      <c r="F93" s="34"/>
      <c r="G93" s="75"/>
      <c r="H93" s="75"/>
      <c r="I93" s="75"/>
      <c r="J93" s="75"/>
      <c r="K93" s="75"/>
      <c r="L93" s="72">
        <f t="shared" si="18"/>
        <v>0</v>
      </c>
    </row>
    <row r="94" spans="1:12" s="6" customFormat="1" ht="31.5" customHeight="1" hidden="1">
      <c r="A94" s="33"/>
      <c r="B94" s="97"/>
      <c r="C94" s="10"/>
      <c r="D94" s="42"/>
      <c r="E94" s="42"/>
      <c r="F94" s="34"/>
      <c r="G94" s="75"/>
      <c r="H94" s="75"/>
      <c r="I94" s="75"/>
      <c r="J94" s="75"/>
      <c r="K94" s="75"/>
      <c r="L94" s="72">
        <f t="shared" si="18"/>
        <v>0</v>
      </c>
    </row>
    <row r="95" spans="1:12" s="6" customFormat="1" ht="18" customHeight="1" hidden="1">
      <c r="A95" s="33"/>
      <c r="B95" s="97"/>
      <c r="C95" s="10"/>
      <c r="D95" s="42"/>
      <c r="E95" s="42"/>
      <c r="F95" s="34"/>
      <c r="G95" s="75"/>
      <c r="H95" s="75"/>
      <c r="I95" s="75"/>
      <c r="J95" s="75"/>
      <c r="K95" s="75"/>
      <c r="L95" s="72">
        <f t="shared" si="18"/>
        <v>0</v>
      </c>
    </row>
    <row r="96" spans="1:12" s="67" customFormat="1" ht="32.25" customHeight="1" hidden="1">
      <c r="A96" s="53"/>
      <c r="B96" s="102"/>
      <c r="C96" s="54"/>
      <c r="D96" s="66"/>
      <c r="E96" s="66"/>
      <c r="F96" s="68"/>
      <c r="G96" s="83"/>
      <c r="H96" s="83"/>
      <c r="I96" s="83"/>
      <c r="J96" s="83"/>
      <c r="K96" s="83"/>
      <c r="L96" s="72">
        <f t="shared" si="18"/>
        <v>0</v>
      </c>
    </row>
    <row r="97" spans="1:12" s="6" customFormat="1" ht="16.5" customHeight="1" hidden="1">
      <c r="A97" s="17"/>
      <c r="B97" s="101"/>
      <c r="C97" s="10"/>
      <c r="D97" s="42"/>
      <c r="E97" s="42"/>
      <c r="F97" s="34"/>
      <c r="G97" s="75"/>
      <c r="H97" s="75"/>
      <c r="I97" s="72"/>
      <c r="J97" s="72"/>
      <c r="K97" s="72"/>
      <c r="L97" s="72">
        <f t="shared" si="18"/>
        <v>0</v>
      </c>
    </row>
    <row r="98" spans="1:12" s="6" customFormat="1" ht="16.5" customHeight="1">
      <c r="A98" s="17" t="s">
        <v>261</v>
      </c>
      <c r="B98" s="101" t="s">
        <v>162</v>
      </c>
      <c r="C98" s="10" t="s">
        <v>17</v>
      </c>
      <c r="D98" s="42" t="s">
        <v>68</v>
      </c>
      <c r="E98" s="42"/>
      <c r="F98" s="34"/>
      <c r="G98" s="75">
        <f>G99</f>
        <v>39</v>
      </c>
      <c r="H98" s="75">
        <f>H99</f>
        <v>0</v>
      </c>
      <c r="I98" s="75">
        <f>I99</f>
        <v>0</v>
      </c>
      <c r="J98" s="75">
        <f>J99</f>
        <v>0</v>
      </c>
      <c r="K98" s="75">
        <f>K99</f>
        <v>0</v>
      </c>
      <c r="L98" s="72">
        <f t="shared" si="18"/>
        <v>39</v>
      </c>
    </row>
    <row r="99" spans="1:12" s="6" customFormat="1" ht="16.5" customHeight="1">
      <c r="A99" s="17" t="s">
        <v>262</v>
      </c>
      <c r="B99" s="101" t="s">
        <v>162</v>
      </c>
      <c r="C99" s="10" t="s">
        <v>17</v>
      </c>
      <c r="D99" s="42" t="s">
        <v>68</v>
      </c>
      <c r="E99" s="42" t="s">
        <v>263</v>
      </c>
      <c r="F99" s="34" t="s">
        <v>78</v>
      </c>
      <c r="G99" s="75">
        <f>G100+G102+G104</f>
        <v>39</v>
      </c>
      <c r="H99" s="75"/>
      <c r="I99" s="72"/>
      <c r="J99" s="72"/>
      <c r="K99" s="72"/>
      <c r="L99" s="72">
        <f t="shared" si="18"/>
        <v>39</v>
      </c>
    </row>
    <row r="100" spans="1:12" s="6" customFormat="1" ht="51">
      <c r="A100" s="17" t="s">
        <v>264</v>
      </c>
      <c r="B100" s="101" t="s">
        <v>162</v>
      </c>
      <c r="C100" s="10" t="s">
        <v>17</v>
      </c>
      <c r="D100" s="42" t="s">
        <v>68</v>
      </c>
      <c r="E100" s="42" t="s">
        <v>265</v>
      </c>
      <c r="F100" s="34" t="s">
        <v>78</v>
      </c>
      <c r="G100" s="75">
        <f>G101</f>
        <v>15</v>
      </c>
      <c r="H100" s="75">
        <f>H101</f>
        <v>0</v>
      </c>
      <c r="I100" s="75">
        <f>I101</f>
        <v>0</v>
      </c>
      <c r="J100" s="75">
        <f>J101</f>
        <v>0</v>
      </c>
      <c r="K100" s="75">
        <f>K101</f>
        <v>0</v>
      </c>
      <c r="L100" s="72">
        <f t="shared" si="18"/>
        <v>15</v>
      </c>
    </row>
    <row r="101" spans="1:12" s="6" customFormat="1" ht="25.5">
      <c r="A101" s="17" t="s">
        <v>134</v>
      </c>
      <c r="B101" s="101" t="s">
        <v>162</v>
      </c>
      <c r="C101" s="10" t="s">
        <v>17</v>
      </c>
      <c r="D101" s="42" t="s">
        <v>68</v>
      </c>
      <c r="E101" s="42" t="s">
        <v>265</v>
      </c>
      <c r="F101" s="34" t="s">
        <v>136</v>
      </c>
      <c r="G101" s="75">
        <v>15</v>
      </c>
      <c r="H101" s="75"/>
      <c r="I101" s="72"/>
      <c r="J101" s="72"/>
      <c r="K101" s="72"/>
      <c r="L101" s="72">
        <f t="shared" si="18"/>
        <v>15</v>
      </c>
    </row>
    <row r="102" spans="1:12" s="6" customFormat="1" ht="16.5" customHeight="1">
      <c r="A102" s="17" t="s">
        <v>266</v>
      </c>
      <c r="B102" s="101" t="s">
        <v>162</v>
      </c>
      <c r="C102" s="10" t="s">
        <v>17</v>
      </c>
      <c r="D102" s="42" t="s">
        <v>68</v>
      </c>
      <c r="E102" s="42" t="s">
        <v>267</v>
      </c>
      <c r="F102" s="34" t="s">
        <v>78</v>
      </c>
      <c r="G102" s="75">
        <f>G103</f>
        <v>4</v>
      </c>
      <c r="H102" s="75">
        <f>H103</f>
        <v>0</v>
      </c>
      <c r="I102" s="75">
        <f>I103</f>
        <v>0</v>
      </c>
      <c r="J102" s="75">
        <f>J103</f>
        <v>0</v>
      </c>
      <c r="K102" s="75">
        <f>K103</f>
        <v>0</v>
      </c>
      <c r="L102" s="72">
        <f t="shared" si="18"/>
        <v>4</v>
      </c>
    </row>
    <row r="103" spans="1:12" s="6" customFormat="1" ht="27" customHeight="1">
      <c r="A103" s="17" t="s">
        <v>134</v>
      </c>
      <c r="B103" s="101" t="s">
        <v>162</v>
      </c>
      <c r="C103" s="10" t="s">
        <v>17</v>
      </c>
      <c r="D103" s="42" t="s">
        <v>68</v>
      </c>
      <c r="E103" s="42" t="s">
        <v>267</v>
      </c>
      <c r="F103" s="34" t="s">
        <v>136</v>
      </c>
      <c r="G103" s="75">
        <v>4</v>
      </c>
      <c r="H103" s="75"/>
      <c r="I103" s="72"/>
      <c r="J103" s="72"/>
      <c r="K103" s="72"/>
      <c r="L103" s="72">
        <f t="shared" si="18"/>
        <v>4</v>
      </c>
    </row>
    <row r="104" spans="1:12" s="6" customFormat="1" ht="29.25" customHeight="1">
      <c r="A104" s="17" t="s">
        <v>268</v>
      </c>
      <c r="B104" s="101" t="s">
        <v>162</v>
      </c>
      <c r="C104" s="10" t="s">
        <v>17</v>
      </c>
      <c r="D104" s="42" t="s">
        <v>68</v>
      </c>
      <c r="E104" s="42" t="s">
        <v>269</v>
      </c>
      <c r="F104" s="34" t="s">
        <v>78</v>
      </c>
      <c r="G104" s="75">
        <f>G105</f>
        <v>20</v>
      </c>
      <c r="H104" s="75">
        <f>H105</f>
        <v>0</v>
      </c>
      <c r="I104" s="75">
        <f>I105</f>
        <v>0</v>
      </c>
      <c r="J104" s="75">
        <f>J105</f>
        <v>0</v>
      </c>
      <c r="K104" s="75">
        <f>K105</f>
        <v>0</v>
      </c>
      <c r="L104" s="72">
        <f t="shared" si="18"/>
        <v>20</v>
      </c>
    </row>
    <row r="105" spans="1:12" s="6" customFormat="1" ht="23.25" customHeight="1">
      <c r="A105" s="17" t="s">
        <v>134</v>
      </c>
      <c r="B105" s="101" t="s">
        <v>162</v>
      </c>
      <c r="C105" s="10" t="s">
        <v>17</v>
      </c>
      <c r="D105" s="42" t="s">
        <v>68</v>
      </c>
      <c r="E105" s="42" t="s">
        <v>269</v>
      </c>
      <c r="F105" s="34" t="s">
        <v>136</v>
      </c>
      <c r="G105" s="75">
        <v>20</v>
      </c>
      <c r="H105" s="75"/>
      <c r="I105" s="72"/>
      <c r="J105" s="72"/>
      <c r="K105" s="72"/>
      <c r="L105" s="72">
        <f t="shared" si="18"/>
        <v>20</v>
      </c>
    </row>
    <row r="106" spans="1:12" ht="15" hidden="1">
      <c r="A106" s="18" t="s">
        <v>32</v>
      </c>
      <c r="B106" s="93"/>
      <c r="C106" s="19" t="s">
        <v>18</v>
      </c>
      <c r="D106" s="19" t="s">
        <v>55</v>
      </c>
      <c r="E106" s="19" t="s">
        <v>128</v>
      </c>
      <c r="F106" s="19" t="s">
        <v>78</v>
      </c>
      <c r="G106" s="84">
        <f>G107+G111+G124+G131</f>
        <v>0</v>
      </c>
      <c r="H106" s="84">
        <f>H107+H111+H124+H131</f>
        <v>0</v>
      </c>
      <c r="I106" s="84">
        <f>I107+I111+I124+I131</f>
        <v>0</v>
      </c>
      <c r="J106" s="84"/>
      <c r="K106" s="84">
        <f>K107+K111+K124+K131</f>
        <v>0</v>
      </c>
      <c r="L106" s="72">
        <f t="shared" si="18"/>
        <v>0</v>
      </c>
    </row>
    <row r="107" spans="1:12" s="13" customFormat="1" ht="14.25" hidden="1">
      <c r="A107" s="33" t="s">
        <v>56</v>
      </c>
      <c r="B107" s="97"/>
      <c r="C107" s="10" t="s">
        <v>18</v>
      </c>
      <c r="D107" s="10" t="s">
        <v>11</v>
      </c>
      <c r="E107" s="10" t="s">
        <v>128</v>
      </c>
      <c r="F107" s="10" t="s">
        <v>78</v>
      </c>
      <c r="G107" s="85">
        <f aca="true" t="shared" si="19" ref="G107:I108">G108</f>
        <v>0</v>
      </c>
      <c r="H107" s="85">
        <f t="shared" si="19"/>
        <v>0</v>
      </c>
      <c r="I107" s="85">
        <f t="shared" si="19"/>
        <v>0</v>
      </c>
      <c r="J107" s="85"/>
      <c r="K107" s="85">
        <f>K108</f>
        <v>0</v>
      </c>
      <c r="L107" s="72">
        <f t="shared" si="18"/>
        <v>0</v>
      </c>
    </row>
    <row r="108" spans="1:12" s="13" customFormat="1" ht="12.75" hidden="1">
      <c r="A108" s="38" t="s">
        <v>98</v>
      </c>
      <c r="B108" s="98"/>
      <c r="C108" s="20" t="s">
        <v>18</v>
      </c>
      <c r="D108" s="20" t="s">
        <v>11</v>
      </c>
      <c r="E108" s="20" t="s">
        <v>57</v>
      </c>
      <c r="F108" s="20" t="s">
        <v>78</v>
      </c>
      <c r="G108" s="85">
        <f t="shared" si="19"/>
        <v>0</v>
      </c>
      <c r="H108" s="85">
        <f t="shared" si="19"/>
        <v>0</v>
      </c>
      <c r="I108" s="85">
        <f t="shared" si="19"/>
        <v>0</v>
      </c>
      <c r="J108" s="85"/>
      <c r="K108" s="85">
        <f>K109</f>
        <v>0</v>
      </c>
      <c r="L108" s="72">
        <f t="shared" si="18"/>
        <v>0</v>
      </c>
    </row>
    <row r="109" spans="1:12" s="9" customFormat="1" ht="25.5" hidden="1">
      <c r="A109" s="17" t="s">
        <v>19</v>
      </c>
      <c r="B109" s="101"/>
      <c r="C109" s="5" t="s">
        <v>18</v>
      </c>
      <c r="D109" s="5" t="s">
        <v>11</v>
      </c>
      <c r="E109" s="5" t="s">
        <v>160</v>
      </c>
      <c r="F109" s="5" t="s">
        <v>78</v>
      </c>
      <c r="G109" s="86">
        <f>G110</f>
        <v>0</v>
      </c>
      <c r="H109" s="86"/>
      <c r="I109" s="72">
        <f>G109+H109</f>
        <v>0</v>
      </c>
      <c r="J109" s="72"/>
      <c r="K109" s="72"/>
      <c r="L109" s="72">
        <f t="shared" si="18"/>
        <v>0</v>
      </c>
    </row>
    <row r="110" spans="1:12" s="9" customFormat="1" ht="12.75" hidden="1">
      <c r="A110" s="17" t="s">
        <v>161</v>
      </c>
      <c r="B110" s="101"/>
      <c r="C110" s="5" t="s">
        <v>18</v>
      </c>
      <c r="D110" s="5" t="s">
        <v>11</v>
      </c>
      <c r="E110" s="5" t="s">
        <v>160</v>
      </c>
      <c r="F110" s="5" t="s">
        <v>162</v>
      </c>
      <c r="G110" s="86"/>
      <c r="H110" s="86"/>
      <c r="I110" s="72"/>
      <c r="J110" s="72"/>
      <c r="K110" s="72"/>
      <c r="L110" s="72">
        <f t="shared" si="18"/>
        <v>0</v>
      </c>
    </row>
    <row r="111" spans="1:12" ht="14.25" hidden="1">
      <c r="A111" s="16" t="s">
        <v>33</v>
      </c>
      <c r="B111" s="95"/>
      <c r="C111" s="3" t="s">
        <v>18</v>
      </c>
      <c r="D111" s="3" t="s">
        <v>21</v>
      </c>
      <c r="E111" s="3" t="s">
        <v>128</v>
      </c>
      <c r="F111" s="3" t="s">
        <v>78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81">
        <f>K112+K115+K121+K119</f>
        <v>0</v>
      </c>
      <c r="L111" s="72">
        <f t="shared" si="18"/>
        <v>0</v>
      </c>
    </row>
    <row r="112" spans="1:12" ht="25.5" hidden="1">
      <c r="A112" s="37" t="s">
        <v>34</v>
      </c>
      <c r="B112" s="99"/>
      <c r="C112" s="4" t="s">
        <v>18</v>
      </c>
      <c r="D112" s="4" t="s">
        <v>21</v>
      </c>
      <c r="E112" s="4" t="s">
        <v>163</v>
      </c>
      <c r="F112" s="4" t="s">
        <v>78</v>
      </c>
      <c r="G112" s="81">
        <f>G113</f>
        <v>0</v>
      </c>
      <c r="H112" s="81">
        <f>H113</f>
        <v>0</v>
      </c>
      <c r="I112" s="81">
        <f>I113</f>
        <v>0</v>
      </c>
      <c r="J112" s="81"/>
      <c r="K112" s="81">
        <f>K113</f>
        <v>0</v>
      </c>
      <c r="L112" s="72">
        <f t="shared" si="18"/>
        <v>0</v>
      </c>
    </row>
    <row r="113" spans="1:12" ht="25.5" hidden="1">
      <c r="A113" s="17" t="s">
        <v>19</v>
      </c>
      <c r="B113" s="101"/>
      <c r="C113" s="5" t="s">
        <v>18</v>
      </c>
      <c r="D113" s="5" t="s">
        <v>21</v>
      </c>
      <c r="E113" s="5" t="s">
        <v>164</v>
      </c>
      <c r="F113" s="5" t="s">
        <v>78</v>
      </c>
      <c r="G113" s="81">
        <f>G114</f>
        <v>0</v>
      </c>
      <c r="H113" s="81"/>
      <c r="I113" s="72">
        <f>G113+H113</f>
        <v>0</v>
      </c>
      <c r="J113" s="72"/>
      <c r="K113" s="72"/>
      <c r="L113" s="72">
        <f t="shared" si="18"/>
        <v>0</v>
      </c>
    </row>
    <row r="114" spans="1:12" ht="12.75" hidden="1">
      <c r="A114" s="17" t="s">
        <v>161</v>
      </c>
      <c r="B114" s="101"/>
      <c r="C114" s="5" t="s">
        <v>18</v>
      </c>
      <c r="D114" s="5" t="s">
        <v>21</v>
      </c>
      <c r="E114" s="5" t="s">
        <v>164</v>
      </c>
      <c r="F114" s="5" t="s">
        <v>162</v>
      </c>
      <c r="G114" s="81"/>
      <c r="H114" s="81"/>
      <c r="I114" s="72"/>
      <c r="J114" s="72"/>
      <c r="K114" s="72"/>
      <c r="L114" s="72">
        <f t="shared" si="18"/>
        <v>0</v>
      </c>
    </row>
    <row r="115" spans="1:12" ht="12.75" hidden="1">
      <c r="A115" s="37" t="s">
        <v>35</v>
      </c>
      <c r="B115" s="99"/>
      <c r="C115" s="4" t="s">
        <v>18</v>
      </c>
      <c r="D115" s="4" t="s">
        <v>21</v>
      </c>
      <c r="E115" s="4">
        <v>4230000</v>
      </c>
      <c r="F115" s="4" t="s">
        <v>78</v>
      </c>
      <c r="G115" s="81">
        <f aca="true" t="shared" si="20" ref="G115:I116">G116</f>
        <v>0</v>
      </c>
      <c r="H115" s="81">
        <f t="shared" si="20"/>
        <v>0</v>
      </c>
      <c r="I115" s="81">
        <f t="shared" si="20"/>
        <v>0</v>
      </c>
      <c r="J115" s="81"/>
      <c r="K115" s="81">
        <f>K116</f>
        <v>0</v>
      </c>
      <c r="L115" s="72">
        <f t="shared" si="18"/>
        <v>0</v>
      </c>
    </row>
    <row r="116" spans="1:12" ht="25.5" hidden="1">
      <c r="A116" s="17" t="s">
        <v>19</v>
      </c>
      <c r="B116" s="101"/>
      <c r="C116" s="5" t="s">
        <v>18</v>
      </c>
      <c r="D116" s="5" t="s">
        <v>21</v>
      </c>
      <c r="E116" s="5" t="s">
        <v>165</v>
      </c>
      <c r="F116" s="5" t="s">
        <v>78</v>
      </c>
      <c r="G116" s="81">
        <f t="shared" si="20"/>
        <v>0</v>
      </c>
      <c r="H116" s="81">
        <f t="shared" si="20"/>
        <v>0</v>
      </c>
      <c r="I116" s="81">
        <f t="shared" si="20"/>
        <v>0</v>
      </c>
      <c r="J116" s="81">
        <f>J117</f>
        <v>0</v>
      </c>
      <c r="K116" s="81">
        <f>K117</f>
        <v>0</v>
      </c>
      <c r="L116" s="72">
        <f t="shared" si="18"/>
        <v>0</v>
      </c>
    </row>
    <row r="117" spans="1:12" ht="13.5" customHeight="1" hidden="1">
      <c r="A117" s="17" t="s">
        <v>161</v>
      </c>
      <c r="B117" s="101"/>
      <c r="C117" s="5" t="s">
        <v>18</v>
      </c>
      <c r="D117" s="5" t="s">
        <v>21</v>
      </c>
      <c r="E117" s="5" t="s">
        <v>165</v>
      </c>
      <c r="F117" s="5" t="s">
        <v>162</v>
      </c>
      <c r="G117" s="81"/>
      <c r="H117" s="81"/>
      <c r="I117" s="72">
        <f>G117+H117</f>
        <v>0</v>
      </c>
      <c r="J117" s="72"/>
      <c r="K117" s="72"/>
      <c r="L117" s="72">
        <f t="shared" si="18"/>
        <v>0</v>
      </c>
    </row>
    <row r="118" spans="1:12" ht="12.75" hidden="1">
      <c r="A118" s="17"/>
      <c r="B118" s="101"/>
      <c r="C118" s="5"/>
      <c r="D118" s="5"/>
      <c r="E118" s="5"/>
      <c r="F118" s="5"/>
      <c r="G118" s="81"/>
      <c r="H118" s="81"/>
      <c r="I118" s="72"/>
      <c r="J118" s="72"/>
      <c r="K118" s="72"/>
      <c r="L118" s="72">
        <f t="shared" si="18"/>
        <v>0</v>
      </c>
    </row>
    <row r="119" spans="1:12" ht="12.75" hidden="1">
      <c r="A119" s="17"/>
      <c r="B119" s="101"/>
      <c r="C119" s="5"/>
      <c r="D119" s="5"/>
      <c r="E119" s="5"/>
      <c r="F119" s="5"/>
      <c r="G119" s="81"/>
      <c r="H119" s="81"/>
      <c r="I119" s="81"/>
      <c r="J119" s="81"/>
      <c r="K119" s="81"/>
      <c r="L119" s="72">
        <f t="shared" si="18"/>
        <v>0</v>
      </c>
    </row>
    <row r="120" spans="1:12" ht="12.75" hidden="1">
      <c r="A120" s="17"/>
      <c r="B120" s="101"/>
      <c r="C120" s="5"/>
      <c r="D120" s="5"/>
      <c r="E120" s="5"/>
      <c r="F120" s="5"/>
      <c r="G120" s="81"/>
      <c r="H120" s="81"/>
      <c r="I120" s="72"/>
      <c r="J120" s="72"/>
      <c r="K120" s="72"/>
      <c r="L120" s="72">
        <f t="shared" si="18"/>
        <v>0</v>
      </c>
    </row>
    <row r="121" spans="1:12" s="13" customFormat="1" ht="21" customHeight="1" hidden="1">
      <c r="A121" s="38" t="s">
        <v>115</v>
      </c>
      <c r="B121" s="98"/>
      <c r="C121" s="20" t="s">
        <v>18</v>
      </c>
      <c r="D121" s="20" t="s">
        <v>21</v>
      </c>
      <c r="E121" s="20" t="s">
        <v>166</v>
      </c>
      <c r="F121" s="20" t="s">
        <v>78</v>
      </c>
      <c r="G121" s="75">
        <f>G122</f>
        <v>0</v>
      </c>
      <c r="H121" s="75"/>
      <c r="I121" s="72"/>
      <c r="J121" s="72"/>
      <c r="K121" s="72"/>
      <c r="L121" s="72">
        <f aca="true" t="shared" si="21" ref="L121:L152">G121+J121+K121</f>
        <v>0</v>
      </c>
    </row>
    <row r="122" spans="1:12" ht="25.5" hidden="1">
      <c r="A122" s="17" t="s">
        <v>119</v>
      </c>
      <c r="B122" s="101"/>
      <c r="C122" s="5" t="s">
        <v>18</v>
      </c>
      <c r="D122" s="5" t="s">
        <v>21</v>
      </c>
      <c r="E122" s="5" t="s">
        <v>167</v>
      </c>
      <c r="F122" s="5" t="s">
        <v>78</v>
      </c>
      <c r="G122" s="81">
        <f>G123</f>
        <v>0</v>
      </c>
      <c r="H122" s="81"/>
      <c r="I122" s="72"/>
      <c r="J122" s="72"/>
      <c r="K122" s="72"/>
      <c r="L122" s="72">
        <f t="shared" si="21"/>
        <v>0</v>
      </c>
    </row>
    <row r="123" spans="1:12" ht="12.75" hidden="1">
      <c r="A123" s="17" t="s">
        <v>161</v>
      </c>
      <c r="B123" s="101"/>
      <c r="C123" s="5" t="s">
        <v>18</v>
      </c>
      <c r="D123" s="5" t="s">
        <v>21</v>
      </c>
      <c r="E123" s="5" t="s">
        <v>167</v>
      </c>
      <c r="F123" s="5" t="s">
        <v>162</v>
      </c>
      <c r="G123" s="81"/>
      <c r="H123" s="81"/>
      <c r="I123" s="72"/>
      <c r="J123" s="72"/>
      <c r="K123" s="72"/>
      <c r="L123" s="72">
        <f t="shared" si="21"/>
        <v>0</v>
      </c>
    </row>
    <row r="124" spans="1:12" ht="14.25" customHeight="1" hidden="1">
      <c r="A124" s="16" t="s">
        <v>36</v>
      </c>
      <c r="B124" s="95"/>
      <c r="C124" s="3" t="s">
        <v>18</v>
      </c>
      <c r="D124" s="3" t="s">
        <v>18</v>
      </c>
      <c r="E124" s="3" t="s">
        <v>128</v>
      </c>
      <c r="F124" s="3" t="s">
        <v>78</v>
      </c>
      <c r="G124" s="81">
        <f>G125+G128</f>
        <v>0</v>
      </c>
      <c r="H124" s="81">
        <f>H125+H128</f>
        <v>0</v>
      </c>
      <c r="I124" s="72">
        <f>G124+H124</f>
        <v>0</v>
      </c>
      <c r="J124" s="72"/>
      <c r="K124" s="72"/>
      <c r="L124" s="72">
        <f t="shared" si="21"/>
        <v>0</v>
      </c>
    </row>
    <row r="125" spans="1:12" ht="26.25" customHeight="1" hidden="1">
      <c r="A125" s="37" t="s">
        <v>58</v>
      </c>
      <c r="B125" s="99"/>
      <c r="C125" s="4" t="s">
        <v>18</v>
      </c>
      <c r="D125" s="4" t="s">
        <v>18</v>
      </c>
      <c r="E125" s="4" t="s">
        <v>168</v>
      </c>
      <c r="F125" s="4" t="s">
        <v>78</v>
      </c>
      <c r="G125" s="81">
        <f>G126</f>
        <v>0</v>
      </c>
      <c r="H125" s="81">
        <f>H126</f>
        <v>0</v>
      </c>
      <c r="I125" s="72">
        <f>G125+H125</f>
        <v>0</v>
      </c>
      <c r="J125" s="72"/>
      <c r="K125" s="72"/>
      <c r="L125" s="72">
        <f t="shared" si="21"/>
        <v>0</v>
      </c>
    </row>
    <row r="126" spans="1:12" s="13" customFormat="1" ht="18" customHeight="1" hidden="1">
      <c r="A126" s="38" t="s">
        <v>248</v>
      </c>
      <c r="B126" s="98"/>
      <c r="C126" s="20" t="s">
        <v>18</v>
      </c>
      <c r="D126" s="20" t="s">
        <v>18</v>
      </c>
      <c r="E126" s="20" t="s">
        <v>169</v>
      </c>
      <c r="F126" s="20" t="s">
        <v>78</v>
      </c>
      <c r="G126" s="75">
        <f>G127</f>
        <v>0</v>
      </c>
      <c r="H126" s="75"/>
      <c r="I126" s="72">
        <f>G126+H126</f>
        <v>0</v>
      </c>
      <c r="J126" s="72"/>
      <c r="K126" s="72"/>
      <c r="L126" s="72">
        <f t="shared" si="21"/>
        <v>0</v>
      </c>
    </row>
    <row r="127" spans="1:12" s="9" customFormat="1" ht="23.25" customHeight="1" hidden="1">
      <c r="A127" s="17" t="s">
        <v>134</v>
      </c>
      <c r="B127" s="101"/>
      <c r="C127" s="5" t="s">
        <v>18</v>
      </c>
      <c r="D127" s="5" t="s">
        <v>18</v>
      </c>
      <c r="E127" s="5" t="s">
        <v>169</v>
      </c>
      <c r="F127" s="5" t="s">
        <v>136</v>
      </c>
      <c r="G127" s="74"/>
      <c r="H127" s="74"/>
      <c r="I127" s="73"/>
      <c r="J127" s="73"/>
      <c r="K127" s="73"/>
      <c r="L127" s="72">
        <f t="shared" si="21"/>
        <v>0</v>
      </c>
    </row>
    <row r="128" spans="1:12" ht="25.5" hidden="1">
      <c r="A128" s="37" t="s">
        <v>170</v>
      </c>
      <c r="B128" s="99"/>
      <c r="C128" s="4" t="s">
        <v>18</v>
      </c>
      <c r="D128" s="4" t="s">
        <v>18</v>
      </c>
      <c r="E128" s="4" t="s">
        <v>171</v>
      </c>
      <c r="F128" s="4" t="s">
        <v>78</v>
      </c>
      <c r="G128" s="81">
        <f>G129</f>
        <v>0</v>
      </c>
      <c r="H128" s="81"/>
      <c r="I128" s="72">
        <f>G128+H128</f>
        <v>0</v>
      </c>
      <c r="J128" s="72"/>
      <c r="K128" s="72"/>
      <c r="L128" s="72">
        <f t="shared" si="21"/>
        <v>0</v>
      </c>
    </row>
    <row r="129" spans="1:12" ht="12.75" hidden="1">
      <c r="A129" s="17" t="s">
        <v>172</v>
      </c>
      <c r="B129" s="101"/>
      <c r="C129" s="5" t="s">
        <v>18</v>
      </c>
      <c r="D129" s="5" t="s">
        <v>18</v>
      </c>
      <c r="E129" s="5" t="s">
        <v>173</v>
      </c>
      <c r="F129" s="5" t="s">
        <v>78</v>
      </c>
      <c r="G129" s="81">
        <f>G130</f>
        <v>0</v>
      </c>
      <c r="H129" s="81"/>
      <c r="I129" s="72">
        <f>G129+H129</f>
        <v>0</v>
      </c>
      <c r="J129" s="72"/>
      <c r="K129" s="72"/>
      <c r="L129" s="72">
        <f t="shared" si="21"/>
        <v>0</v>
      </c>
    </row>
    <row r="130" spans="1:12" ht="25.5" hidden="1">
      <c r="A130" s="17" t="s">
        <v>134</v>
      </c>
      <c r="B130" s="101"/>
      <c r="C130" s="5" t="s">
        <v>18</v>
      </c>
      <c r="D130" s="5" t="s">
        <v>18</v>
      </c>
      <c r="E130" s="5" t="s">
        <v>173</v>
      </c>
      <c r="F130" s="5" t="s">
        <v>136</v>
      </c>
      <c r="G130" s="81"/>
      <c r="H130" s="81"/>
      <c r="I130" s="72"/>
      <c r="J130" s="72"/>
      <c r="K130" s="72"/>
      <c r="L130" s="72">
        <f t="shared" si="21"/>
        <v>0</v>
      </c>
    </row>
    <row r="131" spans="1:12" s="11" customFormat="1" ht="14.25" hidden="1">
      <c r="A131" s="33" t="s">
        <v>99</v>
      </c>
      <c r="B131" s="97"/>
      <c r="C131" s="10" t="s">
        <v>18</v>
      </c>
      <c r="D131" s="10" t="s">
        <v>22</v>
      </c>
      <c r="E131" s="10" t="s">
        <v>128</v>
      </c>
      <c r="F131" s="10" t="s">
        <v>176</v>
      </c>
      <c r="G131" s="87">
        <f>G134+G132</f>
        <v>0</v>
      </c>
      <c r="H131" s="87">
        <f>H134+H132</f>
        <v>0</v>
      </c>
      <c r="I131" s="87">
        <f>I134+I132</f>
        <v>0</v>
      </c>
      <c r="J131" s="87"/>
      <c r="K131" s="87">
        <f>K134+K132</f>
        <v>0</v>
      </c>
      <c r="L131" s="72">
        <f t="shared" si="21"/>
        <v>0</v>
      </c>
    </row>
    <row r="132" spans="1:12" s="11" customFormat="1" ht="28.5" hidden="1">
      <c r="A132" s="33" t="s">
        <v>174</v>
      </c>
      <c r="B132" s="97"/>
      <c r="C132" s="10" t="s">
        <v>18</v>
      </c>
      <c r="D132" s="10" t="s">
        <v>22</v>
      </c>
      <c r="E132" s="10" t="s">
        <v>175</v>
      </c>
      <c r="F132" s="10" t="s">
        <v>78</v>
      </c>
      <c r="G132" s="87">
        <f>G133</f>
        <v>0</v>
      </c>
      <c r="H132" s="87">
        <f>H133</f>
        <v>0</v>
      </c>
      <c r="I132" s="87">
        <f>I133</f>
        <v>0</v>
      </c>
      <c r="J132" s="87"/>
      <c r="K132" s="87">
        <f>K133</f>
        <v>0</v>
      </c>
      <c r="L132" s="72">
        <f t="shared" si="21"/>
        <v>0</v>
      </c>
    </row>
    <row r="133" spans="1:12" s="11" customFormat="1" ht="28.5" hidden="1">
      <c r="A133" s="33" t="s">
        <v>19</v>
      </c>
      <c r="B133" s="97"/>
      <c r="C133" s="10" t="s">
        <v>18</v>
      </c>
      <c r="D133" s="10" t="s">
        <v>22</v>
      </c>
      <c r="E133" s="10" t="s">
        <v>177</v>
      </c>
      <c r="F133" s="10" t="s">
        <v>78</v>
      </c>
      <c r="G133" s="87">
        <f>G136</f>
        <v>0</v>
      </c>
      <c r="H133" s="87"/>
      <c r="I133" s="72">
        <f>G133+H133</f>
        <v>0</v>
      </c>
      <c r="J133" s="72"/>
      <c r="K133" s="72"/>
      <c r="L133" s="72">
        <f t="shared" si="21"/>
        <v>0</v>
      </c>
    </row>
    <row r="134" spans="1:12" ht="85.5" hidden="1">
      <c r="A134" s="33" t="s">
        <v>83</v>
      </c>
      <c r="B134" s="97"/>
      <c r="C134" s="5" t="s">
        <v>18</v>
      </c>
      <c r="D134" s="5" t="s">
        <v>22</v>
      </c>
      <c r="E134" s="5" t="s">
        <v>60</v>
      </c>
      <c r="F134" s="5"/>
      <c r="G134" s="81">
        <f>G135</f>
        <v>0</v>
      </c>
      <c r="H134" s="81">
        <f>H135</f>
        <v>0</v>
      </c>
      <c r="I134" s="72">
        <f>G134+H134</f>
        <v>0</v>
      </c>
      <c r="J134" s="72"/>
      <c r="K134" s="72"/>
      <c r="L134" s="72">
        <f t="shared" si="21"/>
        <v>0</v>
      </c>
    </row>
    <row r="135" spans="1:12" ht="25.5" hidden="1">
      <c r="A135" s="17" t="s">
        <v>19</v>
      </c>
      <c r="B135" s="101"/>
      <c r="C135" s="5" t="s">
        <v>18</v>
      </c>
      <c r="D135" s="5" t="s">
        <v>22</v>
      </c>
      <c r="E135" s="5" t="s">
        <v>60</v>
      </c>
      <c r="F135" s="5" t="s">
        <v>20</v>
      </c>
      <c r="G135" s="81"/>
      <c r="H135" s="81"/>
      <c r="I135" s="72">
        <f>G135+H135</f>
        <v>0</v>
      </c>
      <c r="J135" s="72"/>
      <c r="K135" s="72"/>
      <c r="L135" s="72">
        <f t="shared" si="21"/>
        <v>0</v>
      </c>
    </row>
    <row r="136" spans="1:12" ht="12.75" hidden="1">
      <c r="A136" s="17" t="s">
        <v>161</v>
      </c>
      <c r="B136" s="101"/>
      <c r="C136" s="5" t="s">
        <v>18</v>
      </c>
      <c r="D136" s="5" t="s">
        <v>22</v>
      </c>
      <c r="E136" s="5" t="s">
        <v>177</v>
      </c>
      <c r="F136" s="5" t="s">
        <v>162</v>
      </c>
      <c r="G136" s="81"/>
      <c r="H136" s="81"/>
      <c r="I136" s="72"/>
      <c r="J136" s="72"/>
      <c r="K136" s="72"/>
      <c r="L136" s="72">
        <f t="shared" si="21"/>
        <v>0</v>
      </c>
    </row>
    <row r="137" spans="1:12" s="2" customFormat="1" ht="30">
      <c r="A137" s="18" t="s">
        <v>38</v>
      </c>
      <c r="B137" s="93" t="s">
        <v>162</v>
      </c>
      <c r="C137" s="19" t="s">
        <v>25</v>
      </c>
      <c r="D137" s="19" t="s">
        <v>55</v>
      </c>
      <c r="E137" s="19" t="s">
        <v>128</v>
      </c>
      <c r="F137" s="19" t="s">
        <v>78</v>
      </c>
      <c r="G137" s="84">
        <f>G138+G148+G154+G151</f>
        <v>497.4</v>
      </c>
      <c r="H137" s="84">
        <f>H138+H148+H154+H151</f>
        <v>0</v>
      </c>
      <c r="I137" s="84">
        <f>I138+I148+I154+I151</f>
        <v>497.4</v>
      </c>
      <c r="J137" s="84"/>
      <c r="K137" s="84">
        <f>K138+K148+K154+K151</f>
        <v>0</v>
      </c>
      <c r="L137" s="72">
        <f t="shared" si="21"/>
        <v>497.4</v>
      </c>
    </row>
    <row r="138" spans="1:12" ht="14.25">
      <c r="A138" s="16" t="s">
        <v>39</v>
      </c>
      <c r="B138" s="95" t="s">
        <v>162</v>
      </c>
      <c r="C138" s="3" t="s">
        <v>25</v>
      </c>
      <c r="D138" s="3" t="s">
        <v>11</v>
      </c>
      <c r="E138" s="3" t="s">
        <v>128</v>
      </c>
      <c r="F138" s="3" t="s">
        <v>78</v>
      </c>
      <c r="G138" s="81">
        <f>G139+G142+G147</f>
        <v>497.4</v>
      </c>
      <c r="H138" s="81">
        <f>H139+H142+H147</f>
        <v>0</v>
      </c>
      <c r="I138" s="81">
        <f>I139+I142+I147</f>
        <v>497.4</v>
      </c>
      <c r="J138" s="81"/>
      <c r="K138" s="81">
        <f>K139+K142+K147</f>
        <v>0</v>
      </c>
      <c r="L138" s="72">
        <f t="shared" si="21"/>
        <v>497.4</v>
      </c>
    </row>
    <row r="139" spans="1:12" ht="25.5">
      <c r="A139" s="38" t="s">
        <v>59</v>
      </c>
      <c r="B139" s="98" t="s">
        <v>162</v>
      </c>
      <c r="C139" s="20" t="s">
        <v>25</v>
      </c>
      <c r="D139" s="20" t="s">
        <v>11</v>
      </c>
      <c r="E139" s="20" t="s">
        <v>178</v>
      </c>
      <c r="F139" s="20" t="s">
        <v>78</v>
      </c>
      <c r="G139" s="85">
        <f>G140</f>
        <v>307.5</v>
      </c>
      <c r="H139" s="85">
        <f>H140</f>
        <v>0</v>
      </c>
      <c r="I139" s="85">
        <f>I140</f>
        <v>307.5</v>
      </c>
      <c r="J139" s="85"/>
      <c r="K139" s="85">
        <f>K140</f>
        <v>0</v>
      </c>
      <c r="L139" s="72">
        <f t="shared" si="21"/>
        <v>307.5</v>
      </c>
    </row>
    <row r="140" spans="1:12" s="9" customFormat="1" ht="25.5">
      <c r="A140" s="17" t="s">
        <v>19</v>
      </c>
      <c r="B140" s="101" t="s">
        <v>162</v>
      </c>
      <c r="C140" s="5" t="s">
        <v>25</v>
      </c>
      <c r="D140" s="5" t="s">
        <v>11</v>
      </c>
      <c r="E140" s="5" t="s">
        <v>179</v>
      </c>
      <c r="F140" s="5" t="s">
        <v>78</v>
      </c>
      <c r="G140" s="86">
        <f>G141</f>
        <v>307.5</v>
      </c>
      <c r="H140" s="86"/>
      <c r="I140" s="72">
        <f>G140+H140</f>
        <v>307.5</v>
      </c>
      <c r="J140" s="72"/>
      <c r="K140" s="72"/>
      <c r="L140" s="72">
        <f t="shared" si="21"/>
        <v>307.5</v>
      </c>
    </row>
    <row r="141" spans="1:12" s="9" customFormat="1" ht="12.75">
      <c r="A141" s="17" t="s">
        <v>161</v>
      </c>
      <c r="B141" s="101" t="s">
        <v>162</v>
      </c>
      <c r="C141" s="5" t="s">
        <v>25</v>
      </c>
      <c r="D141" s="5" t="s">
        <v>11</v>
      </c>
      <c r="E141" s="5" t="s">
        <v>179</v>
      </c>
      <c r="F141" s="5" t="s">
        <v>162</v>
      </c>
      <c r="G141" s="86">
        <v>307.5</v>
      </c>
      <c r="H141" s="86"/>
      <c r="I141" s="72"/>
      <c r="J141" s="72"/>
      <c r="K141" s="72"/>
      <c r="L141" s="72">
        <f t="shared" si="21"/>
        <v>307.5</v>
      </c>
    </row>
    <row r="142" spans="1:12" ht="12.75">
      <c r="A142" s="37" t="s">
        <v>40</v>
      </c>
      <c r="B142" s="99" t="s">
        <v>162</v>
      </c>
      <c r="C142" s="4" t="s">
        <v>25</v>
      </c>
      <c r="D142" s="4" t="s">
        <v>11</v>
      </c>
      <c r="E142" s="4" t="s">
        <v>180</v>
      </c>
      <c r="F142" s="4" t="s">
        <v>78</v>
      </c>
      <c r="G142" s="81">
        <f>G143</f>
        <v>189.9</v>
      </c>
      <c r="H142" s="81">
        <f>H143</f>
        <v>0</v>
      </c>
      <c r="I142" s="81">
        <f>I143</f>
        <v>189.9</v>
      </c>
      <c r="J142" s="81"/>
      <c r="K142" s="81">
        <f>K143</f>
        <v>0</v>
      </c>
      <c r="L142" s="72">
        <f t="shared" si="21"/>
        <v>189.9</v>
      </c>
    </row>
    <row r="143" spans="1:12" ht="25.5">
      <c r="A143" s="17" t="s">
        <v>19</v>
      </c>
      <c r="B143" s="101" t="s">
        <v>162</v>
      </c>
      <c r="C143" s="5" t="s">
        <v>25</v>
      </c>
      <c r="D143" s="5" t="s">
        <v>11</v>
      </c>
      <c r="E143" s="5" t="s">
        <v>181</v>
      </c>
      <c r="F143" s="5" t="s">
        <v>78</v>
      </c>
      <c r="G143" s="81">
        <f>G144</f>
        <v>189.9</v>
      </c>
      <c r="H143" s="81"/>
      <c r="I143" s="72">
        <f>G143+H143</f>
        <v>189.9</v>
      </c>
      <c r="J143" s="72"/>
      <c r="K143" s="72"/>
      <c r="L143" s="72">
        <f t="shared" si="21"/>
        <v>189.9</v>
      </c>
    </row>
    <row r="144" spans="1:12" ht="12.75">
      <c r="A144" s="17" t="s">
        <v>161</v>
      </c>
      <c r="B144" s="101" t="s">
        <v>162</v>
      </c>
      <c r="C144" s="5" t="s">
        <v>25</v>
      </c>
      <c r="D144" s="5" t="s">
        <v>11</v>
      </c>
      <c r="E144" s="5" t="s">
        <v>181</v>
      </c>
      <c r="F144" s="5" t="s">
        <v>162</v>
      </c>
      <c r="G144" s="81">
        <v>189.9</v>
      </c>
      <c r="H144" s="81"/>
      <c r="I144" s="72"/>
      <c r="J144" s="72"/>
      <c r="K144" s="72"/>
      <c r="L144" s="72">
        <f t="shared" si="21"/>
        <v>189.9</v>
      </c>
    </row>
    <row r="145" spans="1:12" s="11" customFormat="1" ht="31.5" customHeight="1" hidden="1">
      <c r="A145" s="33" t="s">
        <v>242</v>
      </c>
      <c r="B145" s="97"/>
      <c r="C145" s="10" t="s">
        <v>25</v>
      </c>
      <c r="D145" s="10" t="s">
        <v>11</v>
      </c>
      <c r="E145" s="10" t="s">
        <v>243</v>
      </c>
      <c r="F145" s="10" t="s">
        <v>78</v>
      </c>
      <c r="G145" s="87">
        <f>G146</f>
        <v>0</v>
      </c>
      <c r="H145" s="87"/>
      <c r="I145" s="82"/>
      <c r="J145" s="82"/>
      <c r="K145" s="82"/>
      <c r="L145" s="72">
        <f t="shared" si="21"/>
        <v>0</v>
      </c>
    </row>
    <row r="146" spans="1:12" s="13" customFormat="1" ht="30.75" customHeight="1" hidden="1">
      <c r="A146" s="38" t="s">
        <v>244</v>
      </c>
      <c r="B146" s="98"/>
      <c r="C146" s="20" t="s">
        <v>25</v>
      </c>
      <c r="D146" s="20" t="s">
        <v>11</v>
      </c>
      <c r="E146" s="20" t="s">
        <v>245</v>
      </c>
      <c r="F146" s="20" t="s">
        <v>78</v>
      </c>
      <c r="G146" s="75">
        <f>G147</f>
        <v>0</v>
      </c>
      <c r="H146" s="75"/>
      <c r="I146" s="72"/>
      <c r="J146" s="72"/>
      <c r="K146" s="72"/>
      <c r="L146" s="72">
        <f t="shared" si="21"/>
        <v>0</v>
      </c>
    </row>
    <row r="147" spans="1:12" ht="16.5" customHeight="1" hidden="1">
      <c r="A147" s="37" t="s">
        <v>161</v>
      </c>
      <c r="B147" s="99"/>
      <c r="C147" s="4" t="s">
        <v>25</v>
      </c>
      <c r="D147" s="4" t="s">
        <v>11</v>
      </c>
      <c r="E147" s="4" t="s">
        <v>245</v>
      </c>
      <c r="F147" s="4" t="s">
        <v>162</v>
      </c>
      <c r="G147" s="81"/>
      <c r="H147" s="81"/>
      <c r="I147" s="72"/>
      <c r="J147" s="72"/>
      <c r="K147" s="72"/>
      <c r="L147" s="72">
        <f t="shared" si="21"/>
        <v>0</v>
      </c>
    </row>
    <row r="148" spans="1:12" ht="12.75" hidden="1">
      <c r="A148" s="17" t="s">
        <v>84</v>
      </c>
      <c r="B148" s="101"/>
      <c r="C148" s="5" t="s">
        <v>25</v>
      </c>
      <c r="D148" s="5" t="s">
        <v>16</v>
      </c>
      <c r="E148" s="5" t="s">
        <v>128</v>
      </c>
      <c r="F148" s="5" t="s">
        <v>78</v>
      </c>
      <c r="G148" s="81">
        <f>G149</f>
        <v>0</v>
      </c>
      <c r="H148" s="81"/>
      <c r="I148" s="72">
        <f>G148+H148</f>
        <v>0</v>
      </c>
      <c r="J148" s="72"/>
      <c r="K148" s="72"/>
      <c r="L148" s="72">
        <f t="shared" si="21"/>
        <v>0</v>
      </c>
    </row>
    <row r="149" spans="1:12" ht="25.5" hidden="1">
      <c r="A149" s="17" t="s">
        <v>85</v>
      </c>
      <c r="B149" s="101"/>
      <c r="C149" s="5" t="s">
        <v>25</v>
      </c>
      <c r="D149" s="5" t="s">
        <v>16</v>
      </c>
      <c r="E149" s="5" t="s">
        <v>182</v>
      </c>
      <c r="F149" s="5" t="s">
        <v>78</v>
      </c>
      <c r="G149" s="81">
        <f>G150</f>
        <v>0</v>
      </c>
      <c r="H149" s="81"/>
      <c r="I149" s="72">
        <f>G149+H149</f>
        <v>0</v>
      </c>
      <c r="J149" s="72"/>
      <c r="K149" s="72"/>
      <c r="L149" s="72">
        <f t="shared" si="21"/>
        <v>0</v>
      </c>
    </row>
    <row r="150" spans="1:12" ht="25.5" hidden="1">
      <c r="A150" s="17" t="s">
        <v>86</v>
      </c>
      <c r="B150" s="101"/>
      <c r="C150" s="5" t="s">
        <v>25</v>
      </c>
      <c r="D150" s="5" t="s">
        <v>16</v>
      </c>
      <c r="E150" s="5" t="s">
        <v>183</v>
      </c>
      <c r="F150" s="5" t="s">
        <v>78</v>
      </c>
      <c r="G150" s="81"/>
      <c r="H150" s="81"/>
      <c r="I150" s="72">
        <f>G150+H150</f>
        <v>0</v>
      </c>
      <c r="J150" s="72"/>
      <c r="K150" s="72"/>
      <c r="L150" s="72">
        <f t="shared" si="21"/>
        <v>0</v>
      </c>
    </row>
    <row r="151" spans="1:12" ht="12.75" hidden="1">
      <c r="A151" s="36" t="s">
        <v>84</v>
      </c>
      <c r="B151" s="100"/>
      <c r="C151" s="5" t="s">
        <v>25</v>
      </c>
      <c r="D151" s="5" t="s">
        <v>16</v>
      </c>
      <c r="E151" s="5"/>
      <c r="F151" s="5"/>
      <c r="G151" s="81">
        <f aca="true" t="shared" si="22" ref="G151:I152">G152</f>
        <v>0</v>
      </c>
      <c r="H151" s="81">
        <f t="shared" si="22"/>
        <v>0</v>
      </c>
      <c r="I151" s="81">
        <f t="shared" si="22"/>
        <v>0</v>
      </c>
      <c r="J151" s="81"/>
      <c r="K151" s="81"/>
      <c r="L151" s="72">
        <f t="shared" si="21"/>
        <v>0</v>
      </c>
    </row>
    <row r="152" spans="1:12" ht="12.75" hidden="1">
      <c r="A152" s="37" t="s">
        <v>84</v>
      </c>
      <c r="B152" s="99"/>
      <c r="C152" s="5" t="s">
        <v>25</v>
      </c>
      <c r="D152" s="5" t="s">
        <v>16</v>
      </c>
      <c r="E152" s="5" t="s">
        <v>108</v>
      </c>
      <c r="F152" s="5"/>
      <c r="G152" s="81">
        <f t="shared" si="22"/>
        <v>0</v>
      </c>
      <c r="H152" s="81">
        <f t="shared" si="22"/>
        <v>0</v>
      </c>
      <c r="I152" s="81">
        <f t="shared" si="22"/>
        <v>0</v>
      </c>
      <c r="J152" s="81"/>
      <c r="K152" s="81"/>
      <c r="L152" s="72">
        <f t="shared" si="21"/>
        <v>0</v>
      </c>
    </row>
    <row r="153" spans="1:12" ht="25.5" hidden="1">
      <c r="A153" s="17" t="s">
        <v>86</v>
      </c>
      <c r="B153" s="101"/>
      <c r="C153" s="5" t="s">
        <v>25</v>
      </c>
      <c r="D153" s="5" t="s">
        <v>16</v>
      </c>
      <c r="E153" s="5" t="s">
        <v>108</v>
      </c>
      <c r="F153" s="5" t="s">
        <v>87</v>
      </c>
      <c r="G153" s="81"/>
      <c r="H153" s="81"/>
      <c r="I153" s="72">
        <f>G153+H153</f>
        <v>0</v>
      </c>
      <c r="J153" s="72"/>
      <c r="K153" s="72"/>
      <c r="L153" s="72">
        <f>G153+J153+K153</f>
        <v>0</v>
      </c>
    </row>
    <row r="154" spans="1:12" ht="38.25" hidden="1">
      <c r="A154" s="36" t="s">
        <v>95</v>
      </c>
      <c r="B154" s="100"/>
      <c r="C154" s="5" t="s">
        <v>25</v>
      </c>
      <c r="D154" s="5" t="s">
        <v>66</v>
      </c>
      <c r="E154" s="5" t="s">
        <v>128</v>
      </c>
      <c r="F154" s="5" t="s">
        <v>78</v>
      </c>
      <c r="G154" s="81">
        <f>G155+G158</f>
        <v>0</v>
      </c>
      <c r="H154" s="81">
        <f>H155+H158</f>
        <v>0</v>
      </c>
      <c r="I154" s="81">
        <f>I155+I158</f>
        <v>0</v>
      </c>
      <c r="J154" s="81"/>
      <c r="K154" s="81">
        <f>K155+K158</f>
        <v>0</v>
      </c>
      <c r="L154" s="72">
        <f>G154+J154+K154</f>
        <v>0</v>
      </c>
    </row>
    <row r="155" spans="1:12" ht="51" hidden="1">
      <c r="A155" s="37" t="s">
        <v>129</v>
      </c>
      <c r="B155" s="99"/>
      <c r="C155" s="5" t="s">
        <v>25</v>
      </c>
      <c r="D155" s="5" t="s">
        <v>66</v>
      </c>
      <c r="E155" s="5" t="s">
        <v>130</v>
      </c>
      <c r="F155" s="5" t="s">
        <v>78</v>
      </c>
      <c r="G155" s="81">
        <f>G156</f>
        <v>0</v>
      </c>
      <c r="H155" s="81">
        <f>H156</f>
        <v>0</v>
      </c>
      <c r="I155" s="81">
        <f>I156</f>
        <v>0</v>
      </c>
      <c r="J155" s="81"/>
      <c r="K155" s="81">
        <f>K156</f>
        <v>0</v>
      </c>
      <c r="L155" s="72">
        <f>G155+J155+K155</f>
        <v>0</v>
      </c>
    </row>
    <row r="156" spans="1:12" ht="12.75" hidden="1">
      <c r="A156" s="17"/>
      <c r="B156" s="101"/>
      <c r="C156" s="5"/>
      <c r="D156" s="5"/>
      <c r="E156" s="5"/>
      <c r="F156" s="5"/>
      <c r="G156" s="81"/>
      <c r="H156" s="81"/>
      <c r="I156" s="72"/>
      <c r="J156" s="72"/>
      <c r="K156" s="72"/>
      <c r="L156" s="72"/>
    </row>
    <row r="157" spans="1:12" ht="12.75" hidden="1">
      <c r="A157" s="17"/>
      <c r="B157" s="101"/>
      <c r="C157" s="5"/>
      <c r="D157" s="5"/>
      <c r="E157" s="5"/>
      <c r="F157" s="5"/>
      <c r="G157" s="81"/>
      <c r="H157" s="81"/>
      <c r="I157" s="72"/>
      <c r="J157" s="72"/>
      <c r="K157" s="72"/>
      <c r="L157" s="72"/>
    </row>
    <row r="158" spans="1:12" ht="68.25" customHeight="1" hidden="1">
      <c r="A158" s="17"/>
      <c r="B158" s="101"/>
      <c r="C158" s="5"/>
      <c r="D158" s="5"/>
      <c r="E158" s="5"/>
      <c r="F158" s="5"/>
      <c r="G158" s="81"/>
      <c r="H158" s="81"/>
      <c r="I158" s="72"/>
      <c r="J158" s="72"/>
      <c r="K158" s="72"/>
      <c r="L158" s="72"/>
    </row>
    <row r="159" spans="1:12" ht="12.75" hidden="1">
      <c r="A159" s="17"/>
      <c r="B159" s="101"/>
      <c r="C159" s="5"/>
      <c r="D159" s="5"/>
      <c r="E159" s="5"/>
      <c r="F159" s="5"/>
      <c r="G159" s="81"/>
      <c r="H159" s="81"/>
      <c r="I159" s="72"/>
      <c r="J159" s="72"/>
      <c r="K159" s="72"/>
      <c r="L159" s="72"/>
    </row>
    <row r="160" spans="1:12" ht="12.75" hidden="1">
      <c r="A160" s="17"/>
      <c r="B160" s="101"/>
      <c r="C160" s="5"/>
      <c r="D160" s="5"/>
      <c r="E160" s="5"/>
      <c r="F160" s="5"/>
      <c r="G160" s="81"/>
      <c r="H160" s="81"/>
      <c r="I160" s="72"/>
      <c r="J160" s="72"/>
      <c r="K160" s="72"/>
      <c r="L160" s="72"/>
    </row>
    <row r="161" spans="1:12" ht="12.75" hidden="1">
      <c r="A161" s="17"/>
      <c r="B161" s="101"/>
      <c r="C161" s="5"/>
      <c r="D161" s="5"/>
      <c r="E161" s="5"/>
      <c r="F161" s="5"/>
      <c r="G161" s="81"/>
      <c r="H161" s="81"/>
      <c r="I161" s="72"/>
      <c r="J161" s="72"/>
      <c r="K161" s="72"/>
      <c r="L161" s="72"/>
    </row>
    <row r="162" spans="1:12" ht="12.75" hidden="1">
      <c r="A162" s="17"/>
      <c r="B162" s="101"/>
      <c r="C162" s="5"/>
      <c r="D162" s="5"/>
      <c r="E162" s="5"/>
      <c r="F162" s="5"/>
      <c r="G162" s="81"/>
      <c r="H162" s="81"/>
      <c r="I162" s="72"/>
      <c r="J162" s="72"/>
      <c r="K162" s="72"/>
      <c r="L162" s="72"/>
    </row>
    <row r="163" spans="1:12" s="2" customFormat="1" ht="30" hidden="1">
      <c r="A163" s="18" t="s">
        <v>184</v>
      </c>
      <c r="B163" s="93"/>
      <c r="C163" s="19" t="s">
        <v>22</v>
      </c>
      <c r="D163" s="19" t="s">
        <v>55</v>
      </c>
      <c r="E163" s="19" t="s">
        <v>128</v>
      </c>
      <c r="F163" s="19" t="s">
        <v>78</v>
      </c>
      <c r="G163" s="84">
        <f>G164+G170+G180+G187+G191</f>
        <v>0</v>
      </c>
      <c r="H163" s="84">
        <f>H164+H200+H203</f>
        <v>0</v>
      </c>
      <c r="I163" s="84">
        <f>I164+I200+I203</f>
        <v>0</v>
      </c>
      <c r="J163" s="84"/>
      <c r="K163" s="84">
        <f>K164+K200+K203+K191</f>
        <v>0</v>
      </c>
      <c r="L163" s="72">
        <f aca="true" t="shared" si="23" ref="L163:L172">G163+J163+K163</f>
        <v>0</v>
      </c>
    </row>
    <row r="164" spans="1:12" ht="14.25" hidden="1">
      <c r="A164" s="16" t="s">
        <v>185</v>
      </c>
      <c r="B164" s="95"/>
      <c r="C164" s="3" t="s">
        <v>22</v>
      </c>
      <c r="D164" s="3" t="s">
        <v>11</v>
      </c>
      <c r="E164" s="3" t="s">
        <v>128</v>
      </c>
      <c r="F164" s="3" t="s">
        <v>78</v>
      </c>
      <c r="G164" s="81">
        <f>G167</f>
        <v>0</v>
      </c>
      <c r="H164" s="81">
        <f>H165+H167+H171+H174+H196</f>
        <v>0</v>
      </c>
      <c r="I164" s="81">
        <f>I165+I167+I171+I174+I196</f>
        <v>0</v>
      </c>
      <c r="J164" s="81"/>
      <c r="K164" s="81">
        <f>K165+K167+K171+K174+K196</f>
        <v>0</v>
      </c>
      <c r="L164" s="72">
        <f t="shared" si="23"/>
        <v>0</v>
      </c>
    </row>
    <row r="165" spans="1:12" ht="51" hidden="1">
      <c r="A165" s="37" t="s">
        <v>100</v>
      </c>
      <c r="B165" s="99"/>
      <c r="C165" s="4" t="s">
        <v>22</v>
      </c>
      <c r="D165" s="4" t="s">
        <v>11</v>
      </c>
      <c r="E165" s="4" t="s">
        <v>60</v>
      </c>
      <c r="F165" s="4">
        <v>0</v>
      </c>
      <c r="G165" s="81">
        <f>G166</f>
        <v>0</v>
      </c>
      <c r="H165" s="81">
        <f>H166</f>
        <v>0</v>
      </c>
      <c r="I165" s="72">
        <f>G165+H165</f>
        <v>0</v>
      </c>
      <c r="J165" s="72"/>
      <c r="K165" s="72"/>
      <c r="L165" s="72">
        <f t="shared" si="23"/>
        <v>0</v>
      </c>
    </row>
    <row r="166" spans="1:12" ht="25.5" hidden="1">
      <c r="A166" s="17" t="s">
        <v>19</v>
      </c>
      <c r="B166" s="101"/>
      <c r="C166" s="5" t="s">
        <v>22</v>
      </c>
      <c r="D166" s="5" t="s">
        <v>11</v>
      </c>
      <c r="E166" s="5" t="s">
        <v>60</v>
      </c>
      <c r="F166" s="5">
        <v>327</v>
      </c>
      <c r="G166" s="81"/>
      <c r="H166" s="81"/>
      <c r="I166" s="72">
        <f>G166+H166</f>
        <v>0</v>
      </c>
      <c r="J166" s="72"/>
      <c r="K166" s="72"/>
      <c r="L166" s="72">
        <f t="shared" si="23"/>
        <v>0</v>
      </c>
    </row>
    <row r="167" spans="1:12" ht="25.5" hidden="1">
      <c r="A167" s="37" t="s">
        <v>41</v>
      </c>
      <c r="B167" s="99"/>
      <c r="C167" s="4" t="s">
        <v>22</v>
      </c>
      <c r="D167" s="4" t="s">
        <v>11</v>
      </c>
      <c r="E167" s="4" t="s">
        <v>186</v>
      </c>
      <c r="F167" s="4" t="s">
        <v>78</v>
      </c>
      <c r="G167" s="81">
        <f aca="true" t="shared" si="24" ref="G167:I168">G168</f>
        <v>0</v>
      </c>
      <c r="H167" s="81">
        <f t="shared" si="24"/>
        <v>0</v>
      </c>
      <c r="I167" s="81">
        <f t="shared" si="24"/>
        <v>0</v>
      </c>
      <c r="J167" s="81"/>
      <c r="K167" s="81">
        <f>K168</f>
        <v>0</v>
      </c>
      <c r="L167" s="72">
        <f t="shared" si="23"/>
        <v>0</v>
      </c>
    </row>
    <row r="168" spans="1:12" ht="25.5" hidden="1">
      <c r="A168" s="17" t="s">
        <v>19</v>
      </c>
      <c r="B168" s="101"/>
      <c r="C168" s="5" t="s">
        <v>22</v>
      </c>
      <c r="D168" s="5" t="s">
        <v>11</v>
      </c>
      <c r="E168" s="5" t="s">
        <v>187</v>
      </c>
      <c r="F168" s="5" t="s">
        <v>78</v>
      </c>
      <c r="G168" s="81">
        <f t="shared" si="24"/>
        <v>0</v>
      </c>
      <c r="H168" s="81">
        <f t="shared" si="24"/>
        <v>0</v>
      </c>
      <c r="I168" s="81">
        <f t="shared" si="24"/>
        <v>0</v>
      </c>
      <c r="J168" s="81"/>
      <c r="K168" s="81">
        <f>K169</f>
        <v>0</v>
      </c>
      <c r="L168" s="72">
        <f t="shared" si="23"/>
        <v>0</v>
      </c>
    </row>
    <row r="169" spans="1:12" ht="12.75" hidden="1">
      <c r="A169" s="17" t="s">
        <v>161</v>
      </c>
      <c r="B169" s="101"/>
      <c r="C169" s="5" t="s">
        <v>188</v>
      </c>
      <c r="D169" s="5" t="s">
        <v>11</v>
      </c>
      <c r="E169" s="5" t="s">
        <v>187</v>
      </c>
      <c r="F169" s="5" t="s">
        <v>162</v>
      </c>
      <c r="G169" s="81"/>
      <c r="H169" s="81"/>
      <c r="I169" s="72"/>
      <c r="J169" s="72"/>
      <c r="K169" s="72"/>
      <c r="L169" s="72">
        <f t="shared" si="23"/>
        <v>0</v>
      </c>
    </row>
    <row r="170" spans="1:12" s="11" customFormat="1" ht="15" hidden="1">
      <c r="A170" s="33" t="s">
        <v>189</v>
      </c>
      <c r="B170" s="97"/>
      <c r="C170" s="10" t="s">
        <v>22</v>
      </c>
      <c r="D170" s="10" t="s">
        <v>21</v>
      </c>
      <c r="E170" s="10" t="s">
        <v>128</v>
      </c>
      <c r="F170" s="10" t="s">
        <v>78</v>
      </c>
      <c r="G170" s="87">
        <f>G171+G174+G177</f>
        <v>0</v>
      </c>
      <c r="H170" s="87"/>
      <c r="I170" s="82"/>
      <c r="J170" s="82"/>
      <c r="K170" s="82"/>
      <c r="L170" s="72">
        <f t="shared" si="23"/>
        <v>0</v>
      </c>
    </row>
    <row r="171" spans="1:12" ht="29.25" customHeight="1" hidden="1">
      <c r="A171" s="37" t="s">
        <v>41</v>
      </c>
      <c r="B171" s="99"/>
      <c r="C171" s="4" t="s">
        <v>22</v>
      </c>
      <c r="D171" s="4" t="s">
        <v>21</v>
      </c>
      <c r="E171" s="4" t="s">
        <v>186</v>
      </c>
      <c r="F171" s="4" t="s">
        <v>78</v>
      </c>
      <c r="G171" s="81">
        <f>G172</f>
        <v>0</v>
      </c>
      <c r="H171" s="81">
        <f>H172</f>
        <v>0</v>
      </c>
      <c r="I171" s="72">
        <f>G171+H171</f>
        <v>0</v>
      </c>
      <c r="J171" s="72"/>
      <c r="K171" s="72"/>
      <c r="L171" s="72">
        <f t="shared" si="23"/>
        <v>0</v>
      </c>
    </row>
    <row r="172" spans="1:12" ht="25.5" hidden="1">
      <c r="A172" s="17" t="s">
        <v>19</v>
      </c>
      <c r="B172" s="101"/>
      <c r="C172" s="5" t="s">
        <v>22</v>
      </c>
      <c r="D172" s="5" t="s">
        <v>21</v>
      </c>
      <c r="E172" s="5" t="s">
        <v>187</v>
      </c>
      <c r="F172" s="5" t="s">
        <v>78</v>
      </c>
      <c r="G172" s="81">
        <f>G173</f>
        <v>0</v>
      </c>
      <c r="H172" s="81"/>
      <c r="I172" s="72">
        <f>G172+H172</f>
        <v>0</v>
      </c>
      <c r="J172" s="72"/>
      <c r="K172" s="72"/>
      <c r="L172" s="72">
        <f t="shared" si="23"/>
        <v>0</v>
      </c>
    </row>
    <row r="173" spans="1:12" ht="12.75" hidden="1">
      <c r="A173" s="17" t="s">
        <v>161</v>
      </c>
      <c r="B173" s="101"/>
      <c r="C173" s="5" t="s">
        <v>22</v>
      </c>
      <c r="D173" s="5" t="s">
        <v>21</v>
      </c>
      <c r="E173" s="5" t="s">
        <v>187</v>
      </c>
      <c r="F173" s="5" t="s">
        <v>162</v>
      </c>
      <c r="G173" s="81"/>
      <c r="H173" s="81"/>
      <c r="I173" s="72"/>
      <c r="J173" s="72"/>
      <c r="K173" s="72"/>
      <c r="L173" s="72"/>
    </row>
    <row r="174" spans="1:12" ht="12.75" hidden="1">
      <c r="A174" s="37"/>
      <c r="B174" s="99"/>
      <c r="C174" s="4"/>
      <c r="D174" s="4"/>
      <c r="E174" s="4"/>
      <c r="F174" s="4"/>
      <c r="G174" s="81"/>
      <c r="H174" s="81"/>
      <c r="I174" s="72"/>
      <c r="J174" s="72"/>
      <c r="K174" s="72"/>
      <c r="L174" s="72"/>
    </row>
    <row r="175" spans="1:12" ht="12.75" hidden="1">
      <c r="A175" s="37"/>
      <c r="B175" s="99"/>
      <c r="C175" s="4"/>
      <c r="D175" s="4"/>
      <c r="E175" s="4"/>
      <c r="F175" s="4"/>
      <c r="G175" s="81"/>
      <c r="H175" s="81"/>
      <c r="I175" s="72"/>
      <c r="J175" s="72"/>
      <c r="K175" s="72"/>
      <c r="L175" s="72"/>
    </row>
    <row r="176" spans="1:12" ht="12.75" hidden="1">
      <c r="A176" s="37"/>
      <c r="B176" s="99"/>
      <c r="C176" s="4"/>
      <c r="D176" s="4"/>
      <c r="E176" s="4"/>
      <c r="F176" s="4"/>
      <c r="G176" s="81"/>
      <c r="H176" s="81"/>
      <c r="I176" s="72"/>
      <c r="J176" s="72"/>
      <c r="K176" s="72"/>
      <c r="L176" s="72"/>
    </row>
    <row r="177" spans="1:12" s="9" customFormat="1" ht="12.75" hidden="1">
      <c r="A177" s="17" t="s">
        <v>115</v>
      </c>
      <c r="B177" s="101"/>
      <c r="C177" s="23" t="s">
        <v>22</v>
      </c>
      <c r="D177" s="23" t="s">
        <v>21</v>
      </c>
      <c r="E177" s="23" t="s">
        <v>166</v>
      </c>
      <c r="F177" s="23" t="s">
        <v>78</v>
      </c>
      <c r="G177" s="74">
        <f>G178</f>
        <v>0</v>
      </c>
      <c r="H177" s="74"/>
      <c r="I177" s="73"/>
      <c r="J177" s="73"/>
      <c r="K177" s="73"/>
      <c r="L177" s="72">
        <f aca="true" t="shared" si="25" ref="L177:L190">G177+J177+K177</f>
        <v>0</v>
      </c>
    </row>
    <row r="178" spans="1:12" s="13" customFormat="1" ht="51" hidden="1">
      <c r="A178" s="38" t="s">
        <v>116</v>
      </c>
      <c r="B178" s="98"/>
      <c r="C178" s="4" t="s">
        <v>22</v>
      </c>
      <c r="D178" s="4" t="s">
        <v>21</v>
      </c>
      <c r="E178" s="4" t="s">
        <v>190</v>
      </c>
      <c r="F178" s="4" t="s">
        <v>78</v>
      </c>
      <c r="G178" s="75">
        <f>G179</f>
        <v>0</v>
      </c>
      <c r="H178" s="75"/>
      <c r="I178" s="72"/>
      <c r="J178" s="72"/>
      <c r="K178" s="72"/>
      <c r="L178" s="72">
        <f t="shared" si="25"/>
        <v>0</v>
      </c>
    </row>
    <row r="179" spans="1:12" ht="12.75" hidden="1">
      <c r="A179" s="37" t="s">
        <v>161</v>
      </c>
      <c r="B179" s="99"/>
      <c r="C179" s="4" t="s">
        <v>188</v>
      </c>
      <c r="D179" s="4" t="s">
        <v>21</v>
      </c>
      <c r="E179" s="4" t="s">
        <v>190</v>
      </c>
      <c r="F179" s="4" t="s">
        <v>162</v>
      </c>
      <c r="G179" s="81"/>
      <c r="H179" s="81"/>
      <c r="I179" s="72"/>
      <c r="J179" s="72"/>
      <c r="K179" s="72"/>
      <c r="L179" s="72">
        <f t="shared" si="25"/>
        <v>0</v>
      </c>
    </row>
    <row r="180" spans="1:12" s="9" customFormat="1" ht="12.75" hidden="1">
      <c r="A180" s="44" t="s">
        <v>191</v>
      </c>
      <c r="B180" s="104"/>
      <c r="C180" s="23" t="s">
        <v>22</v>
      </c>
      <c r="D180" s="23" t="s">
        <v>16</v>
      </c>
      <c r="E180" s="23" t="s">
        <v>128</v>
      </c>
      <c r="F180" s="23" t="s">
        <v>78</v>
      </c>
      <c r="G180" s="74">
        <f>G181+G184</f>
        <v>0</v>
      </c>
      <c r="H180" s="74"/>
      <c r="I180" s="73"/>
      <c r="J180" s="73"/>
      <c r="K180" s="73"/>
      <c r="L180" s="72">
        <f t="shared" si="25"/>
        <v>0</v>
      </c>
    </row>
    <row r="181" spans="1:12" ht="25.5" hidden="1">
      <c r="A181" s="37" t="s">
        <v>41</v>
      </c>
      <c r="B181" s="99"/>
      <c r="C181" s="4" t="s">
        <v>22</v>
      </c>
      <c r="D181" s="4" t="s">
        <v>16</v>
      </c>
      <c r="E181" s="4" t="s">
        <v>186</v>
      </c>
      <c r="F181" s="4" t="s">
        <v>78</v>
      </c>
      <c r="G181" s="81">
        <f>G182</f>
        <v>0</v>
      </c>
      <c r="H181" s="81"/>
      <c r="I181" s="72"/>
      <c r="J181" s="72"/>
      <c r="K181" s="72"/>
      <c r="L181" s="72">
        <f t="shared" si="25"/>
        <v>0</v>
      </c>
    </row>
    <row r="182" spans="1:12" ht="25.5" hidden="1">
      <c r="A182" s="37" t="s">
        <v>19</v>
      </c>
      <c r="B182" s="99"/>
      <c r="C182" s="4" t="s">
        <v>22</v>
      </c>
      <c r="D182" s="4" t="s">
        <v>16</v>
      </c>
      <c r="E182" s="4" t="s">
        <v>187</v>
      </c>
      <c r="F182" s="4" t="s">
        <v>78</v>
      </c>
      <c r="G182" s="81">
        <f>G183</f>
        <v>0</v>
      </c>
      <c r="H182" s="81"/>
      <c r="I182" s="72"/>
      <c r="J182" s="72"/>
      <c r="K182" s="72"/>
      <c r="L182" s="72">
        <f t="shared" si="25"/>
        <v>0</v>
      </c>
    </row>
    <row r="183" spans="1:12" ht="12.75" hidden="1">
      <c r="A183" s="37" t="s">
        <v>161</v>
      </c>
      <c r="B183" s="99"/>
      <c r="C183" s="4" t="s">
        <v>22</v>
      </c>
      <c r="D183" s="4" t="s">
        <v>16</v>
      </c>
      <c r="E183" s="4" t="s">
        <v>187</v>
      </c>
      <c r="F183" s="4" t="s">
        <v>162</v>
      </c>
      <c r="G183" s="81"/>
      <c r="H183" s="81"/>
      <c r="I183" s="72"/>
      <c r="J183" s="72"/>
      <c r="K183" s="72"/>
      <c r="L183" s="72">
        <f t="shared" si="25"/>
        <v>0</v>
      </c>
    </row>
    <row r="184" spans="1:12" ht="12.75" hidden="1">
      <c r="A184" s="38" t="s">
        <v>115</v>
      </c>
      <c r="B184" s="98"/>
      <c r="C184" s="4" t="s">
        <v>22</v>
      </c>
      <c r="D184" s="4" t="s">
        <v>16</v>
      </c>
      <c r="E184" s="4" t="s">
        <v>166</v>
      </c>
      <c r="F184" s="4" t="s">
        <v>78</v>
      </c>
      <c r="G184" s="81">
        <f>G185</f>
        <v>0</v>
      </c>
      <c r="H184" s="81"/>
      <c r="I184" s="72"/>
      <c r="J184" s="72"/>
      <c r="K184" s="72"/>
      <c r="L184" s="72">
        <f t="shared" si="25"/>
        <v>0</v>
      </c>
    </row>
    <row r="185" spans="1:12" ht="51" hidden="1">
      <c r="A185" s="17" t="s">
        <v>116</v>
      </c>
      <c r="B185" s="101"/>
      <c r="C185" s="4" t="s">
        <v>22</v>
      </c>
      <c r="D185" s="4" t="s">
        <v>16</v>
      </c>
      <c r="E185" s="4" t="s">
        <v>190</v>
      </c>
      <c r="F185" s="4" t="s">
        <v>78</v>
      </c>
      <c r="G185" s="81">
        <f>G186</f>
        <v>0</v>
      </c>
      <c r="H185" s="81"/>
      <c r="I185" s="72"/>
      <c r="J185" s="72"/>
      <c r="K185" s="72"/>
      <c r="L185" s="72">
        <f t="shared" si="25"/>
        <v>0</v>
      </c>
    </row>
    <row r="186" spans="1:12" ht="12.75" hidden="1">
      <c r="A186" s="37" t="s">
        <v>161</v>
      </c>
      <c r="B186" s="99"/>
      <c r="C186" s="4" t="s">
        <v>188</v>
      </c>
      <c r="D186" s="4" t="s">
        <v>16</v>
      </c>
      <c r="E186" s="4" t="s">
        <v>190</v>
      </c>
      <c r="F186" s="4" t="s">
        <v>162</v>
      </c>
      <c r="G186" s="81"/>
      <c r="H186" s="81"/>
      <c r="I186" s="72"/>
      <c r="J186" s="72"/>
      <c r="K186" s="72"/>
      <c r="L186" s="72">
        <f t="shared" si="25"/>
        <v>0</v>
      </c>
    </row>
    <row r="187" spans="1:12" ht="12.75" hidden="1">
      <c r="A187" s="37" t="s">
        <v>192</v>
      </c>
      <c r="B187" s="99"/>
      <c r="C187" s="4" t="s">
        <v>22</v>
      </c>
      <c r="D187" s="4" t="s">
        <v>25</v>
      </c>
      <c r="E187" s="4" t="s">
        <v>128</v>
      </c>
      <c r="F187" s="4" t="s">
        <v>78</v>
      </c>
      <c r="G187" s="81">
        <f>G188</f>
        <v>0</v>
      </c>
      <c r="H187" s="81"/>
      <c r="I187" s="72"/>
      <c r="J187" s="72"/>
      <c r="K187" s="72"/>
      <c r="L187" s="72">
        <f t="shared" si="25"/>
        <v>0</v>
      </c>
    </row>
    <row r="188" spans="1:12" ht="25.5" hidden="1">
      <c r="A188" s="37" t="s">
        <v>193</v>
      </c>
      <c r="B188" s="99"/>
      <c r="C188" s="4" t="s">
        <v>22</v>
      </c>
      <c r="D188" s="4" t="s">
        <v>25</v>
      </c>
      <c r="E188" s="4" t="s">
        <v>195</v>
      </c>
      <c r="F188" s="4" t="s">
        <v>78</v>
      </c>
      <c r="G188" s="81">
        <f>G189</f>
        <v>0</v>
      </c>
      <c r="H188" s="81"/>
      <c r="I188" s="72"/>
      <c r="J188" s="72"/>
      <c r="K188" s="72"/>
      <c r="L188" s="72">
        <f t="shared" si="25"/>
        <v>0</v>
      </c>
    </row>
    <row r="189" spans="1:12" ht="25.5" hidden="1">
      <c r="A189" s="37" t="s">
        <v>194</v>
      </c>
      <c r="B189" s="99"/>
      <c r="C189" s="4" t="s">
        <v>22</v>
      </c>
      <c r="D189" s="4" t="s">
        <v>25</v>
      </c>
      <c r="E189" s="4" t="s">
        <v>196</v>
      </c>
      <c r="F189" s="4" t="s">
        <v>78</v>
      </c>
      <c r="G189" s="81">
        <f>G190</f>
        <v>0</v>
      </c>
      <c r="H189" s="81"/>
      <c r="I189" s="72"/>
      <c r="J189" s="72"/>
      <c r="K189" s="72"/>
      <c r="L189" s="72">
        <f t="shared" si="25"/>
        <v>0</v>
      </c>
    </row>
    <row r="190" spans="1:12" ht="25.5" hidden="1">
      <c r="A190" s="37" t="s">
        <v>134</v>
      </c>
      <c r="B190" s="99"/>
      <c r="C190" s="4" t="s">
        <v>22</v>
      </c>
      <c r="D190" s="4" t="s">
        <v>25</v>
      </c>
      <c r="E190" s="4" t="s">
        <v>196</v>
      </c>
      <c r="F190" s="4" t="s">
        <v>136</v>
      </c>
      <c r="G190" s="81"/>
      <c r="H190" s="81"/>
      <c r="I190" s="72"/>
      <c r="J190" s="72"/>
      <c r="K190" s="72"/>
      <c r="L190" s="72">
        <f t="shared" si="25"/>
        <v>0</v>
      </c>
    </row>
    <row r="191" spans="1:12" ht="25.5" customHeight="1" hidden="1">
      <c r="A191" s="37"/>
      <c r="B191" s="99"/>
      <c r="C191" s="4"/>
      <c r="D191" s="4"/>
      <c r="E191" s="4"/>
      <c r="F191" s="4"/>
      <c r="G191" s="81"/>
      <c r="H191" s="81"/>
      <c r="I191" s="81"/>
      <c r="J191" s="81"/>
      <c r="K191" s="81"/>
      <c r="L191" s="72"/>
    </row>
    <row r="192" spans="1:12" ht="12.75" hidden="1">
      <c r="A192" s="37"/>
      <c r="B192" s="99"/>
      <c r="C192" s="4"/>
      <c r="D192" s="4"/>
      <c r="E192" s="4"/>
      <c r="F192" s="4"/>
      <c r="G192" s="81"/>
      <c r="H192" s="81"/>
      <c r="I192" s="81"/>
      <c r="J192" s="81"/>
      <c r="K192" s="81"/>
      <c r="L192" s="72"/>
    </row>
    <row r="193" spans="1:12" ht="12.75" hidden="1">
      <c r="A193" s="37"/>
      <c r="B193" s="99"/>
      <c r="C193" s="4"/>
      <c r="D193" s="4"/>
      <c r="E193" s="4"/>
      <c r="F193" s="4"/>
      <c r="G193" s="81"/>
      <c r="H193" s="81"/>
      <c r="I193" s="72"/>
      <c r="J193" s="72"/>
      <c r="K193" s="72"/>
      <c r="L193" s="72"/>
    </row>
    <row r="194" spans="1:12" ht="12.75" hidden="1">
      <c r="A194" s="37"/>
      <c r="B194" s="99"/>
      <c r="C194" s="4"/>
      <c r="D194" s="4"/>
      <c r="E194" s="4"/>
      <c r="F194" s="4"/>
      <c r="G194" s="81"/>
      <c r="H194" s="81"/>
      <c r="I194" s="72"/>
      <c r="J194" s="72"/>
      <c r="K194" s="72"/>
      <c r="L194" s="72"/>
    </row>
    <row r="195" spans="1:12" ht="12.75" hidden="1">
      <c r="A195" s="17"/>
      <c r="B195" s="101"/>
      <c r="C195" s="5"/>
      <c r="D195" s="5"/>
      <c r="E195" s="5"/>
      <c r="F195" s="5"/>
      <c r="G195" s="81"/>
      <c r="H195" s="81"/>
      <c r="I195" s="72"/>
      <c r="J195" s="72"/>
      <c r="K195" s="72"/>
      <c r="L195" s="72">
        <f aca="true" t="shared" si="26" ref="L195:L220">G195+J195+K195</f>
        <v>0</v>
      </c>
    </row>
    <row r="196" spans="1:12" s="13" customFormat="1" ht="24" customHeight="1" hidden="1">
      <c r="A196" s="38"/>
      <c r="B196" s="98"/>
      <c r="C196" s="20"/>
      <c r="D196" s="20"/>
      <c r="E196" s="20"/>
      <c r="F196" s="20"/>
      <c r="G196" s="75"/>
      <c r="H196" s="75"/>
      <c r="I196" s="75"/>
      <c r="J196" s="75"/>
      <c r="K196" s="75"/>
      <c r="L196" s="72">
        <f t="shared" si="26"/>
        <v>0</v>
      </c>
    </row>
    <row r="197" spans="1:12" ht="12.75" hidden="1">
      <c r="A197" s="17"/>
      <c r="B197" s="101"/>
      <c r="C197" s="5"/>
      <c r="D197" s="5"/>
      <c r="E197" s="5"/>
      <c r="F197" s="5"/>
      <c r="G197" s="81"/>
      <c r="H197" s="81"/>
      <c r="I197" s="72"/>
      <c r="J197" s="72"/>
      <c r="K197" s="72"/>
      <c r="L197" s="72">
        <f t="shared" si="26"/>
        <v>0</v>
      </c>
    </row>
    <row r="198" spans="1:12" ht="12.75" hidden="1">
      <c r="A198" s="17"/>
      <c r="B198" s="101"/>
      <c r="C198" s="5"/>
      <c r="D198" s="5"/>
      <c r="E198" s="5"/>
      <c r="F198" s="5"/>
      <c r="G198" s="81"/>
      <c r="H198" s="81"/>
      <c r="I198" s="72"/>
      <c r="J198" s="72"/>
      <c r="K198" s="72"/>
      <c r="L198" s="72">
        <f t="shared" si="26"/>
        <v>0</v>
      </c>
    </row>
    <row r="199" spans="1:12" ht="12.75" hidden="1">
      <c r="A199" s="17"/>
      <c r="B199" s="101"/>
      <c r="C199" s="5"/>
      <c r="D199" s="5"/>
      <c r="E199" s="5"/>
      <c r="F199" s="5"/>
      <c r="G199" s="81"/>
      <c r="H199" s="81"/>
      <c r="I199" s="72">
        <f>G199+H199</f>
        <v>0</v>
      </c>
      <c r="J199" s="72"/>
      <c r="K199" s="72"/>
      <c r="L199" s="72">
        <f t="shared" si="26"/>
        <v>0</v>
      </c>
    </row>
    <row r="200" spans="1:12" ht="14.25" hidden="1">
      <c r="A200" s="16" t="s">
        <v>43</v>
      </c>
      <c r="B200" s="95"/>
      <c r="C200" s="3" t="s">
        <v>22</v>
      </c>
      <c r="D200" s="3" t="s">
        <v>21</v>
      </c>
      <c r="E200" s="3">
        <v>0</v>
      </c>
      <c r="F200" s="3">
        <v>0</v>
      </c>
      <c r="G200" s="81">
        <f>G201</f>
        <v>0</v>
      </c>
      <c r="H200" s="81">
        <f>H201</f>
        <v>0</v>
      </c>
      <c r="I200" s="72">
        <f>G200+H200</f>
        <v>0</v>
      </c>
      <c r="J200" s="72"/>
      <c r="K200" s="72"/>
      <c r="L200" s="72">
        <f t="shared" si="26"/>
        <v>0</v>
      </c>
    </row>
    <row r="201" spans="1:12" ht="25.5" hidden="1">
      <c r="A201" s="37" t="s">
        <v>44</v>
      </c>
      <c r="B201" s="99"/>
      <c r="C201" s="4" t="s">
        <v>22</v>
      </c>
      <c r="D201" s="4" t="s">
        <v>21</v>
      </c>
      <c r="E201" s="4" t="s">
        <v>45</v>
      </c>
      <c r="F201" s="34">
        <v>0</v>
      </c>
      <c r="G201" s="81">
        <f>G202</f>
        <v>0</v>
      </c>
      <c r="H201" s="81">
        <f>H202</f>
        <v>0</v>
      </c>
      <c r="I201" s="72">
        <f>G201+H201</f>
        <v>0</v>
      </c>
      <c r="J201" s="72"/>
      <c r="K201" s="72"/>
      <c r="L201" s="72">
        <f t="shared" si="26"/>
        <v>0</v>
      </c>
    </row>
    <row r="202" spans="1:12" ht="25.5" hidden="1">
      <c r="A202" s="17" t="s">
        <v>37</v>
      </c>
      <c r="B202" s="101"/>
      <c r="C202" s="5" t="s">
        <v>22</v>
      </c>
      <c r="D202" s="5" t="s">
        <v>21</v>
      </c>
      <c r="E202" s="5" t="s">
        <v>45</v>
      </c>
      <c r="F202" s="5" t="s">
        <v>42</v>
      </c>
      <c r="G202" s="81"/>
      <c r="H202" s="81"/>
      <c r="I202" s="72">
        <f>G202+H202</f>
        <v>0</v>
      </c>
      <c r="J202" s="72"/>
      <c r="K202" s="72"/>
      <c r="L202" s="72">
        <f t="shared" si="26"/>
        <v>0</v>
      </c>
    </row>
    <row r="203" spans="1:12" ht="25.5" hidden="1">
      <c r="A203" s="17" t="s">
        <v>113</v>
      </c>
      <c r="B203" s="101"/>
      <c r="C203" s="5" t="s">
        <v>22</v>
      </c>
      <c r="D203" s="5" t="s">
        <v>16</v>
      </c>
      <c r="E203" s="5"/>
      <c r="F203" s="5"/>
      <c r="G203" s="81">
        <f>G206</f>
        <v>0</v>
      </c>
      <c r="H203" s="81">
        <f>H206+H204</f>
        <v>0</v>
      </c>
      <c r="I203" s="72">
        <f>G203+H203</f>
        <v>0</v>
      </c>
      <c r="J203" s="72"/>
      <c r="K203" s="72"/>
      <c r="L203" s="72">
        <f t="shared" si="26"/>
        <v>0</v>
      </c>
    </row>
    <row r="204" spans="1:12" ht="25.5" hidden="1">
      <c r="A204" s="17" t="s">
        <v>118</v>
      </c>
      <c r="B204" s="101"/>
      <c r="C204" s="5" t="s">
        <v>22</v>
      </c>
      <c r="D204" s="5" t="s">
        <v>16</v>
      </c>
      <c r="E204" s="5" t="s">
        <v>77</v>
      </c>
      <c r="F204" s="5"/>
      <c r="G204" s="81">
        <f>G205</f>
        <v>0</v>
      </c>
      <c r="H204" s="81">
        <f>H205</f>
        <v>0</v>
      </c>
      <c r="I204" s="72">
        <f>I205</f>
        <v>0</v>
      </c>
      <c r="J204" s="72"/>
      <c r="K204" s="72"/>
      <c r="L204" s="72">
        <f t="shared" si="26"/>
        <v>0</v>
      </c>
    </row>
    <row r="205" spans="1:12" ht="12.75" hidden="1">
      <c r="A205" s="17" t="s">
        <v>80</v>
      </c>
      <c r="B205" s="101"/>
      <c r="C205" s="5" t="s">
        <v>22</v>
      </c>
      <c r="D205" s="5" t="s">
        <v>16</v>
      </c>
      <c r="E205" s="5" t="s">
        <v>77</v>
      </c>
      <c r="F205" s="5" t="s">
        <v>79</v>
      </c>
      <c r="G205" s="81"/>
      <c r="H205" s="81"/>
      <c r="I205" s="72">
        <f>G205+H205</f>
        <v>0</v>
      </c>
      <c r="J205" s="72"/>
      <c r="K205" s="72"/>
      <c r="L205" s="72">
        <f t="shared" si="26"/>
        <v>0</v>
      </c>
    </row>
    <row r="206" spans="1:12" ht="63.75" customHeight="1" hidden="1" thickBot="1">
      <c r="A206" s="17" t="s">
        <v>114</v>
      </c>
      <c r="B206" s="101"/>
      <c r="C206" s="5" t="s">
        <v>22</v>
      </c>
      <c r="D206" s="5" t="s">
        <v>16</v>
      </c>
      <c r="E206" s="5" t="s">
        <v>60</v>
      </c>
      <c r="F206" s="5"/>
      <c r="G206" s="81">
        <f>G207</f>
        <v>0</v>
      </c>
      <c r="H206" s="81">
        <f>H207</f>
        <v>0</v>
      </c>
      <c r="I206" s="72">
        <f>G206+H206</f>
        <v>0</v>
      </c>
      <c r="J206" s="72"/>
      <c r="K206" s="72"/>
      <c r="L206" s="72">
        <f t="shared" si="26"/>
        <v>0</v>
      </c>
    </row>
    <row r="207" spans="1:12" ht="25.5" hidden="1">
      <c r="A207" s="17" t="s">
        <v>19</v>
      </c>
      <c r="B207" s="101"/>
      <c r="C207" s="5" t="s">
        <v>22</v>
      </c>
      <c r="D207" s="5" t="s">
        <v>16</v>
      </c>
      <c r="E207" s="5" t="s">
        <v>60</v>
      </c>
      <c r="F207" s="5" t="s">
        <v>20</v>
      </c>
      <c r="G207" s="81">
        <v>0</v>
      </c>
      <c r="H207" s="81"/>
      <c r="I207" s="72">
        <f>G207+H207</f>
        <v>0</v>
      </c>
      <c r="J207" s="72"/>
      <c r="K207" s="72"/>
      <c r="L207" s="72">
        <f t="shared" si="26"/>
        <v>0</v>
      </c>
    </row>
    <row r="208" spans="1:12" s="2" customFormat="1" ht="15">
      <c r="A208" s="18" t="s">
        <v>46</v>
      </c>
      <c r="B208" s="93" t="s">
        <v>162</v>
      </c>
      <c r="C208" s="19" t="s">
        <v>23</v>
      </c>
      <c r="D208" s="19" t="s">
        <v>55</v>
      </c>
      <c r="E208" s="19" t="s">
        <v>128</v>
      </c>
      <c r="F208" s="19" t="s">
        <v>78</v>
      </c>
      <c r="G208" s="84">
        <f>G209+G214+G232+G247+G220</f>
        <v>33</v>
      </c>
      <c r="H208" s="84">
        <f>H209+H214+H232+H238+H220</f>
        <v>0</v>
      </c>
      <c r="I208" s="84">
        <f>I209+I214+I232+I238+I220</f>
        <v>33</v>
      </c>
      <c r="J208" s="84"/>
      <c r="K208" s="84">
        <f>K209+K214+K232+K238+K220</f>
        <v>0</v>
      </c>
      <c r="L208" s="72">
        <f t="shared" si="26"/>
        <v>33</v>
      </c>
    </row>
    <row r="209" spans="1:12" s="13" customFormat="1" ht="14.25">
      <c r="A209" s="38" t="s">
        <v>88</v>
      </c>
      <c r="B209" s="98"/>
      <c r="C209" s="10" t="s">
        <v>23</v>
      </c>
      <c r="D209" s="10" t="s">
        <v>11</v>
      </c>
      <c r="E209" s="10" t="s">
        <v>128</v>
      </c>
      <c r="F209" s="10" t="s">
        <v>78</v>
      </c>
      <c r="G209" s="85">
        <f>G210</f>
        <v>33</v>
      </c>
      <c r="H209" s="85">
        <f>H210</f>
        <v>0</v>
      </c>
      <c r="I209" s="85">
        <f>I210</f>
        <v>33</v>
      </c>
      <c r="J209" s="85"/>
      <c r="K209" s="85">
        <f>K210</f>
        <v>0</v>
      </c>
      <c r="L209" s="72">
        <f t="shared" si="26"/>
        <v>33</v>
      </c>
    </row>
    <row r="210" spans="1:12" s="13" customFormat="1" ht="14.25">
      <c r="A210" s="38" t="s">
        <v>89</v>
      </c>
      <c r="B210" s="98"/>
      <c r="C210" s="10" t="s">
        <v>23</v>
      </c>
      <c r="D210" s="10" t="s">
        <v>11</v>
      </c>
      <c r="E210" s="10" t="s">
        <v>197</v>
      </c>
      <c r="F210" s="10" t="s">
        <v>78</v>
      </c>
      <c r="G210" s="85">
        <f>G211</f>
        <v>33</v>
      </c>
      <c r="H210" s="85">
        <f>H212</f>
        <v>0</v>
      </c>
      <c r="I210" s="85">
        <f>I212</f>
        <v>33</v>
      </c>
      <c r="J210" s="85"/>
      <c r="K210" s="85">
        <f>K212</f>
        <v>0</v>
      </c>
      <c r="L210" s="72">
        <f t="shared" si="26"/>
        <v>33</v>
      </c>
    </row>
    <row r="211" spans="1:12" s="13" customFormat="1" ht="25.5">
      <c r="A211" s="38" t="s">
        <v>198</v>
      </c>
      <c r="B211" s="98"/>
      <c r="C211" s="10" t="s">
        <v>23</v>
      </c>
      <c r="D211" s="10" t="s">
        <v>11</v>
      </c>
      <c r="E211" s="10" t="s">
        <v>199</v>
      </c>
      <c r="F211" s="10" t="s">
        <v>78</v>
      </c>
      <c r="G211" s="85">
        <f>G212</f>
        <v>33</v>
      </c>
      <c r="H211" s="85"/>
      <c r="I211" s="85"/>
      <c r="J211" s="85"/>
      <c r="K211" s="85"/>
      <c r="L211" s="72">
        <f t="shared" si="26"/>
        <v>33</v>
      </c>
    </row>
    <row r="212" spans="1:12" s="13" customFormat="1" ht="36">
      <c r="A212" s="43" t="s">
        <v>200</v>
      </c>
      <c r="B212" s="105"/>
      <c r="C212" s="10" t="s">
        <v>23</v>
      </c>
      <c r="D212" s="10" t="s">
        <v>11</v>
      </c>
      <c r="E212" s="10" t="s">
        <v>201</v>
      </c>
      <c r="F212" s="10" t="s">
        <v>78</v>
      </c>
      <c r="G212" s="85">
        <f>G213</f>
        <v>33</v>
      </c>
      <c r="H212" s="85"/>
      <c r="I212" s="72">
        <f>G212+H212</f>
        <v>33</v>
      </c>
      <c r="J212" s="72"/>
      <c r="K212" s="72"/>
      <c r="L212" s="72">
        <f t="shared" si="26"/>
        <v>33</v>
      </c>
    </row>
    <row r="213" spans="1:12" s="13" customFormat="1" ht="14.25">
      <c r="A213" s="43" t="s">
        <v>202</v>
      </c>
      <c r="B213" s="105"/>
      <c r="C213" s="10" t="s">
        <v>23</v>
      </c>
      <c r="D213" s="10" t="s">
        <v>11</v>
      </c>
      <c r="E213" s="10" t="s">
        <v>201</v>
      </c>
      <c r="F213" s="10" t="s">
        <v>15</v>
      </c>
      <c r="G213" s="85">
        <v>33</v>
      </c>
      <c r="H213" s="85"/>
      <c r="I213" s="72"/>
      <c r="J213" s="72"/>
      <c r="K213" s="72"/>
      <c r="L213" s="72">
        <f t="shared" si="26"/>
        <v>33</v>
      </c>
    </row>
    <row r="214" spans="1:12" ht="14.25" hidden="1">
      <c r="A214" s="16" t="s">
        <v>47</v>
      </c>
      <c r="B214" s="95"/>
      <c r="C214" s="3">
        <v>10</v>
      </c>
      <c r="D214" s="3" t="s">
        <v>21</v>
      </c>
      <c r="E214" s="3" t="s">
        <v>128</v>
      </c>
      <c r="F214" s="3" t="s">
        <v>78</v>
      </c>
      <c r="G214" s="81">
        <f aca="true" t="shared" si="27" ref="G214:I215">G215</f>
        <v>0</v>
      </c>
      <c r="H214" s="81">
        <f t="shared" si="27"/>
        <v>0</v>
      </c>
      <c r="I214" s="81">
        <f t="shared" si="27"/>
        <v>0</v>
      </c>
      <c r="J214" s="81"/>
      <c r="K214" s="81">
        <f>K215</f>
        <v>0</v>
      </c>
      <c r="L214" s="72">
        <f t="shared" si="26"/>
        <v>0</v>
      </c>
    </row>
    <row r="215" spans="1:12" ht="12.75" hidden="1">
      <c r="A215" s="37" t="s">
        <v>61</v>
      </c>
      <c r="B215" s="99"/>
      <c r="C215" s="4" t="s">
        <v>23</v>
      </c>
      <c r="D215" s="4" t="s">
        <v>21</v>
      </c>
      <c r="E215" s="4" t="s">
        <v>203</v>
      </c>
      <c r="F215" s="4" t="s">
        <v>78</v>
      </c>
      <c r="G215" s="81">
        <f t="shared" si="27"/>
        <v>0</v>
      </c>
      <c r="H215" s="81">
        <f t="shared" si="27"/>
        <v>0</v>
      </c>
      <c r="I215" s="81">
        <f t="shared" si="27"/>
        <v>0</v>
      </c>
      <c r="J215" s="81"/>
      <c r="K215" s="81">
        <f>K216</f>
        <v>0</v>
      </c>
      <c r="L215" s="72">
        <f t="shared" si="26"/>
        <v>0</v>
      </c>
    </row>
    <row r="216" spans="1:12" ht="25.5" hidden="1">
      <c r="A216" s="17" t="s">
        <v>19</v>
      </c>
      <c r="B216" s="101"/>
      <c r="C216" s="5" t="s">
        <v>23</v>
      </c>
      <c r="D216" s="5" t="s">
        <v>21</v>
      </c>
      <c r="E216" s="5" t="s">
        <v>204</v>
      </c>
      <c r="F216" s="5" t="s">
        <v>78</v>
      </c>
      <c r="G216" s="81">
        <f>G219</f>
        <v>0</v>
      </c>
      <c r="H216" s="81">
        <f>H219</f>
        <v>0</v>
      </c>
      <c r="I216" s="81">
        <f>I219</f>
        <v>0</v>
      </c>
      <c r="J216" s="81"/>
      <c r="K216" s="81">
        <f>K219</f>
        <v>0</v>
      </c>
      <c r="L216" s="72">
        <f t="shared" si="26"/>
        <v>0</v>
      </c>
    </row>
    <row r="217" spans="1:12" ht="21.75" customHeight="1" hidden="1" thickBot="1">
      <c r="A217" s="37" t="s">
        <v>48</v>
      </c>
      <c r="B217" s="99"/>
      <c r="C217" s="5" t="s">
        <v>23</v>
      </c>
      <c r="D217" s="5" t="s">
        <v>21</v>
      </c>
      <c r="E217" s="5" t="s">
        <v>49</v>
      </c>
      <c r="F217" s="5">
        <v>0</v>
      </c>
      <c r="G217" s="81"/>
      <c r="H217" s="81"/>
      <c r="I217" s="72">
        <f>G217+H217</f>
        <v>0</v>
      </c>
      <c r="J217" s="72"/>
      <c r="K217" s="72"/>
      <c r="L217" s="72">
        <f t="shared" si="26"/>
        <v>0</v>
      </c>
    </row>
    <row r="218" spans="1:12" ht="49.5" customHeight="1" hidden="1" thickBot="1">
      <c r="A218" s="17" t="s">
        <v>50</v>
      </c>
      <c r="B218" s="101"/>
      <c r="C218" s="4" t="s">
        <v>23</v>
      </c>
      <c r="D218" s="4" t="s">
        <v>21</v>
      </c>
      <c r="E218" s="4" t="s">
        <v>49</v>
      </c>
      <c r="F218" s="4" t="s">
        <v>51</v>
      </c>
      <c r="G218" s="81"/>
      <c r="H218" s="81"/>
      <c r="I218" s="72">
        <f>G218+H218</f>
        <v>0</v>
      </c>
      <c r="J218" s="72"/>
      <c r="K218" s="72"/>
      <c r="L218" s="72">
        <f t="shared" si="26"/>
        <v>0</v>
      </c>
    </row>
    <row r="219" spans="1:12" ht="19.5" customHeight="1" hidden="1">
      <c r="A219" s="17" t="s">
        <v>161</v>
      </c>
      <c r="B219" s="101"/>
      <c r="C219" s="4" t="s">
        <v>205</v>
      </c>
      <c r="D219" s="4" t="s">
        <v>21</v>
      </c>
      <c r="E219" s="4" t="s">
        <v>206</v>
      </c>
      <c r="F219" s="4" t="s">
        <v>162</v>
      </c>
      <c r="G219" s="81"/>
      <c r="H219" s="81"/>
      <c r="I219" s="72"/>
      <c r="J219" s="72"/>
      <c r="K219" s="72"/>
      <c r="L219" s="72">
        <f t="shared" si="26"/>
        <v>0</v>
      </c>
    </row>
    <row r="220" spans="1:12" ht="17.25" customHeight="1" hidden="1">
      <c r="A220" s="36" t="s">
        <v>109</v>
      </c>
      <c r="B220" s="100"/>
      <c r="C220" s="4" t="s">
        <v>23</v>
      </c>
      <c r="D220" s="4" t="s">
        <v>68</v>
      </c>
      <c r="E220" s="4" t="s">
        <v>128</v>
      </c>
      <c r="F220" s="4" t="s">
        <v>78</v>
      </c>
      <c r="G220" s="81">
        <f>G227</f>
        <v>0</v>
      </c>
      <c r="H220" s="81">
        <f>H222+H225+H227+H229+H231</f>
        <v>0</v>
      </c>
      <c r="I220" s="81">
        <f>I222+I225+I227+I229+I231</f>
        <v>0</v>
      </c>
      <c r="J220" s="81"/>
      <c r="K220" s="81">
        <f>K222+K225+K227+K229+K231</f>
        <v>0</v>
      </c>
      <c r="L220" s="72">
        <f t="shared" si="26"/>
        <v>0</v>
      </c>
    </row>
    <row r="221" spans="1:12" ht="17.25" customHeight="1" hidden="1">
      <c r="A221" s="36"/>
      <c r="B221" s="100"/>
      <c r="C221" s="4"/>
      <c r="D221" s="4"/>
      <c r="E221" s="4"/>
      <c r="F221" s="4"/>
      <c r="G221" s="81"/>
      <c r="H221" s="81"/>
      <c r="I221" s="81"/>
      <c r="J221" s="81"/>
      <c r="K221" s="81"/>
      <c r="L221" s="72"/>
    </row>
    <row r="222" spans="1:12" ht="29.25" customHeight="1" hidden="1">
      <c r="A222" s="36"/>
      <c r="B222" s="100"/>
      <c r="C222" s="4"/>
      <c r="D222" s="4"/>
      <c r="E222" s="4"/>
      <c r="F222" s="4"/>
      <c r="G222" s="81"/>
      <c r="H222" s="81"/>
      <c r="I222" s="81"/>
      <c r="J222" s="81"/>
      <c r="K222" s="81"/>
      <c r="L222" s="72"/>
    </row>
    <row r="223" spans="1:12" ht="19.5" customHeight="1" hidden="1">
      <c r="A223" s="36"/>
      <c r="B223" s="100"/>
      <c r="C223" s="4"/>
      <c r="D223" s="4"/>
      <c r="E223" s="4"/>
      <c r="F223" s="4"/>
      <c r="G223" s="81"/>
      <c r="H223" s="81"/>
      <c r="I223" s="81"/>
      <c r="J223" s="81"/>
      <c r="K223" s="81"/>
      <c r="L223" s="72"/>
    </row>
    <row r="224" spans="1:12" ht="17.25" customHeight="1" hidden="1">
      <c r="A224" s="44"/>
      <c r="B224" s="104"/>
      <c r="C224" s="4"/>
      <c r="D224" s="4"/>
      <c r="E224" s="4"/>
      <c r="F224" s="4"/>
      <c r="G224" s="81"/>
      <c r="H224" s="81"/>
      <c r="I224" s="72"/>
      <c r="J224" s="72"/>
      <c r="K224" s="72"/>
      <c r="L224" s="72"/>
    </row>
    <row r="225" spans="1:12" ht="16.5" customHeight="1" hidden="1">
      <c r="A225" s="37"/>
      <c r="B225" s="99"/>
      <c r="C225" s="4"/>
      <c r="D225" s="4"/>
      <c r="E225" s="4"/>
      <c r="F225" s="4"/>
      <c r="G225" s="81"/>
      <c r="H225" s="81"/>
      <c r="I225" s="72"/>
      <c r="J225" s="72"/>
      <c r="K225" s="72"/>
      <c r="L225" s="72"/>
    </row>
    <row r="226" spans="1:12" ht="15.75" customHeight="1" hidden="1">
      <c r="A226" s="17"/>
      <c r="B226" s="101"/>
      <c r="C226" s="4"/>
      <c r="D226" s="4"/>
      <c r="E226" s="4"/>
      <c r="F226" s="4"/>
      <c r="G226" s="81"/>
      <c r="H226" s="81"/>
      <c r="I226" s="72"/>
      <c r="J226" s="72"/>
      <c r="K226" s="72"/>
      <c r="L226" s="72"/>
    </row>
    <row r="227" spans="1:12" s="55" customFormat="1" ht="33.75" customHeight="1" hidden="1">
      <c r="A227" s="53" t="s">
        <v>249</v>
      </c>
      <c r="B227" s="102"/>
      <c r="C227" s="56" t="s">
        <v>23</v>
      </c>
      <c r="D227" s="56" t="s">
        <v>68</v>
      </c>
      <c r="E227" s="56" t="s">
        <v>121</v>
      </c>
      <c r="F227" s="56" t="s">
        <v>78</v>
      </c>
      <c r="G227" s="83">
        <f>G228</f>
        <v>0</v>
      </c>
      <c r="H227" s="83">
        <f>H228</f>
        <v>0</v>
      </c>
      <c r="I227" s="83">
        <f>I228</f>
        <v>0</v>
      </c>
      <c r="J227" s="83"/>
      <c r="K227" s="83">
        <f>K228</f>
        <v>0</v>
      </c>
      <c r="L227" s="72">
        <f aca="true" t="shared" si="28" ref="L227:L267">G227+J227+K227</f>
        <v>0</v>
      </c>
    </row>
    <row r="228" spans="1:12" s="57" customFormat="1" ht="19.5" customHeight="1" hidden="1">
      <c r="A228" s="30" t="s">
        <v>122</v>
      </c>
      <c r="B228" s="96"/>
      <c r="C228" s="24" t="s">
        <v>23</v>
      </c>
      <c r="D228" s="24" t="s">
        <v>68</v>
      </c>
      <c r="E228" s="24" t="s">
        <v>209</v>
      </c>
      <c r="F228" s="24" t="s">
        <v>78</v>
      </c>
      <c r="G228" s="88">
        <f>G229</f>
        <v>0</v>
      </c>
      <c r="H228" s="88"/>
      <c r="I228" s="89"/>
      <c r="J228" s="89"/>
      <c r="K228" s="89"/>
      <c r="L228" s="72">
        <f t="shared" si="28"/>
        <v>0</v>
      </c>
    </row>
    <row r="229" spans="1:12" s="11" customFormat="1" ht="19.5" customHeight="1" hidden="1">
      <c r="A229" s="33" t="s">
        <v>202</v>
      </c>
      <c r="B229" s="97"/>
      <c r="C229" s="3" t="s">
        <v>23</v>
      </c>
      <c r="D229" s="3" t="s">
        <v>68</v>
      </c>
      <c r="E229" s="3" t="s">
        <v>209</v>
      </c>
      <c r="F229" s="3" t="s">
        <v>15</v>
      </c>
      <c r="G229" s="87"/>
      <c r="H229" s="87">
        <f>H230</f>
        <v>0</v>
      </c>
      <c r="I229" s="87">
        <f>I230</f>
        <v>0</v>
      </c>
      <c r="J229" s="87"/>
      <c r="K229" s="87">
        <f>K230</f>
        <v>0</v>
      </c>
      <c r="L229" s="72">
        <f t="shared" si="28"/>
        <v>0</v>
      </c>
    </row>
    <row r="230" spans="1:12" ht="29.25" customHeight="1" hidden="1">
      <c r="A230" s="17"/>
      <c r="B230" s="101"/>
      <c r="C230" s="4"/>
      <c r="D230" s="4"/>
      <c r="E230" s="4"/>
      <c r="F230" s="4"/>
      <c r="G230" s="81"/>
      <c r="H230" s="81"/>
      <c r="I230" s="72"/>
      <c r="J230" s="72"/>
      <c r="K230" s="72"/>
      <c r="L230" s="72">
        <f t="shared" si="28"/>
        <v>0</v>
      </c>
    </row>
    <row r="231" spans="1:12" ht="66" customHeight="1" hidden="1">
      <c r="A231" s="17"/>
      <c r="B231" s="101"/>
      <c r="C231" s="4"/>
      <c r="D231" s="4"/>
      <c r="E231" s="4"/>
      <c r="F231" s="4"/>
      <c r="G231" s="81"/>
      <c r="H231" s="81"/>
      <c r="I231" s="72"/>
      <c r="J231" s="72"/>
      <c r="K231" s="72"/>
      <c r="L231" s="72">
        <f t="shared" si="28"/>
        <v>0</v>
      </c>
    </row>
    <row r="232" spans="1:12" s="55" customFormat="1" ht="18.75" customHeight="1" hidden="1">
      <c r="A232" s="53" t="s">
        <v>210</v>
      </c>
      <c r="B232" s="102"/>
      <c r="C232" s="54" t="s">
        <v>23</v>
      </c>
      <c r="D232" s="54" t="s">
        <v>16</v>
      </c>
      <c r="E232" s="54" t="s">
        <v>128</v>
      </c>
      <c r="F232" s="54" t="s">
        <v>78</v>
      </c>
      <c r="G232" s="83">
        <f>G233+G236</f>
        <v>0</v>
      </c>
      <c r="H232" s="83">
        <f>H233</f>
        <v>0</v>
      </c>
      <c r="I232" s="83">
        <f>I233</f>
        <v>0</v>
      </c>
      <c r="J232" s="83"/>
      <c r="K232" s="83">
        <f>K233</f>
        <v>0</v>
      </c>
      <c r="L232" s="72">
        <f t="shared" si="28"/>
        <v>0</v>
      </c>
    </row>
    <row r="233" spans="1:12" s="11" customFormat="1" ht="21" customHeight="1" hidden="1">
      <c r="A233" s="47" t="s">
        <v>207</v>
      </c>
      <c r="B233" s="106"/>
      <c r="C233" s="3" t="s">
        <v>23</v>
      </c>
      <c r="D233" s="3" t="s">
        <v>16</v>
      </c>
      <c r="E233" s="3" t="s">
        <v>208</v>
      </c>
      <c r="F233" s="3" t="s">
        <v>78</v>
      </c>
      <c r="G233" s="87">
        <f>G234</f>
        <v>0</v>
      </c>
      <c r="H233" s="87">
        <f>H234</f>
        <v>0</v>
      </c>
      <c r="I233" s="87">
        <f>I234</f>
        <v>0</v>
      </c>
      <c r="J233" s="87"/>
      <c r="K233" s="87">
        <f>K234</f>
        <v>0</v>
      </c>
      <c r="L233" s="72">
        <f t="shared" si="28"/>
        <v>0</v>
      </c>
    </row>
    <row r="234" spans="1:12" s="57" customFormat="1" ht="40.5" customHeight="1" hidden="1">
      <c r="A234" s="58" t="s">
        <v>211</v>
      </c>
      <c r="B234" s="107"/>
      <c r="C234" s="24" t="s">
        <v>23</v>
      </c>
      <c r="D234" s="24" t="s">
        <v>16</v>
      </c>
      <c r="E234" s="24" t="s">
        <v>212</v>
      </c>
      <c r="F234" s="24" t="s">
        <v>78</v>
      </c>
      <c r="G234" s="88">
        <f>G235</f>
        <v>0</v>
      </c>
      <c r="H234" s="88"/>
      <c r="I234" s="82">
        <f>G234+H234</f>
        <v>0</v>
      </c>
      <c r="J234" s="82"/>
      <c r="K234" s="82"/>
      <c r="L234" s="72">
        <f t="shared" si="28"/>
        <v>0</v>
      </c>
    </row>
    <row r="235" spans="1:12" s="9" customFormat="1" ht="18" customHeight="1" hidden="1">
      <c r="A235" s="46" t="s">
        <v>202</v>
      </c>
      <c r="B235" s="108"/>
      <c r="C235" s="23" t="s">
        <v>205</v>
      </c>
      <c r="D235" s="23" t="s">
        <v>16</v>
      </c>
      <c r="E235" s="23" t="s">
        <v>212</v>
      </c>
      <c r="F235" s="23" t="s">
        <v>15</v>
      </c>
      <c r="G235" s="74"/>
      <c r="H235" s="74"/>
      <c r="I235" s="72"/>
      <c r="J235" s="72"/>
      <c r="K235" s="72"/>
      <c r="L235" s="72">
        <f t="shared" si="28"/>
        <v>0</v>
      </c>
    </row>
    <row r="236" spans="1:12" s="61" customFormat="1" ht="30.75" customHeight="1" hidden="1">
      <c r="A236" s="59" t="s">
        <v>115</v>
      </c>
      <c r="B236" s="109"/>
      <c r="C236" s="60" t="s">
        <v>23</v>
      </c>
      <c r="D236" s="60" t="s">
        <v>16</v>
      </c>
      <c r="E236" s="60" t="s">
        <v>166</v>
      </c>
      <c r="F236" s="60" t="s">
        <v>78</v>
      </c>
      <c r="G236" s="90">
        <f>G237+G239</f>
        <v>0</v>
      </c>
      <c r="H236" s="90">
        <f>H237</f>
        <v>0</v>
      </c>
      <c r="I236" s="90">
        <f>I237</f>
        <v>0</v>
      </c>
      <c r="J236" s="90"/>
      <c r="K236" s="90">
        <f>K237</f>
        <v>0</v>
      </c>
      <c r="L236" s="72">
        <f t="shared" si="28"/>
        <v>0</v>
      </c>
    </row>
    <row r="237" spans="1:12" s="57" customFormat="1" ht="78.75" customHeight="1" hidden="1">
      <c r="A237" s="47" t="s">
        <v>213</v>
      </c>
      <c r="B237" s="106"/>
      <c r="C237" s="3" t="s">
        <v>23</v>
      </c>
      <c r="D237" s="3" t="s">
        <v>16</v>
      </c>
      <c r="E237" s="3" t="s">
        <v>214</v>
      </c>
      <c r="F237" s="3" t="s">
        <v>78</v>
      </c>
      <c r="G237" s="87">
        <f>G238</f>
        <v>0</v>
      </c>
      <c r="H237" s="87">
        <f>H238</f>
        <v>0</v>
      </c>
      <c r="I237" s="87">
        <f>I238</f>
        <v>0</v>
      </c>
      <c r="J237" s="87"/>
      <c r="K237" s="87">
        <f>K238</f>
        <v>0</v>
      </c>
      <c r="L237" s="72">
        <f t="shared" si="28"/>
        <v>0</v>
      </c>
    </row>
    <row r="238" spans="1:12" s="57" customFormat="1" ht="18.75" customHeight="1" hidden="1">
      <c r="A238" s="58" t="s">
        <v>202</v>
      </c>
      <c r="B238" s="107"/>
      <c r="C238" s="24" t="s">
        <v>23</v>
      </c>
      <c r="D238" s="24" t="s">
        <v>16</v>
      </c>
      <c r="E238" s="24" t="s">
        <v>214</v>
      </c>
      <c r="F238" s="24" t="s">
        <v>15</v>
      </c>
      <c r="G238" s="88"/>
      <c r="H238" s="88"/>
      <c r="I238" s="82">
        <f>G238+H238</f>
        <v>0</v>
      </c>
      <c r="J238" s="82"/>
      <c r="K238" s="82"/>
      <c r="L238" s="72">
        <f t="shared" si="28"/>
        <v>0</v>
      </c>
    </row>
    <row r="239" spans="1:12" s="55" customFormat="1" ht="48" customHeight="1" hidden="1">
      <c r="A239" s="59" t="s">
        <v>215</v>
      </c>
      <c r="B239" s="109"/>
      <c r="C239" s="56" t="s">
        <v>23</v>
      </c>
      <c r="D239" s="56" t="s">
        <v>16</v>
      </c>
      <c r="E239" s="56" t="s">
        <v>220</v>
      </c>
      <c r="F239" s="56" t="s">
        <v>78</v>
      </c>
      <c r="G239" s="83">
        <f>G240+G245</f>
        <v>0</v>
      </c>
      <c r="H239" s="83"/>
      <c r="I239" s="91"/>
      <c r="J239" s="91"/>
      <c r="K239" s="91"/>
      <c r="L239" s="72">
        <f t="shared" si="28"/>
        <v>0</v>
      </c>
    </row>
    <row r="240" spans="1:12" s="11" customFormat="1" ht="18.75" customHeight="1" hidden="1">
      <c r="A240" s="47" t="s">
        <v>216</v>
      </c>
      <c r="B240" s="106"/>
      <c r="C240" s="3" t="s">
        <v>23</v>
      </c>
      <c r="D240" s="3" t="s">
        <v>16</v>
      </c>
      <c r="E240" s="3" t="s">
        <v>221</v>
      </c>
      <c r="F240" s="3" t="s">
        <v>78</v>
      </c>
      <c r="G240" s="87">
        <f>G241+G243</f>
        <v>0</v>
      </c>
      <c r="H240" s="87"/>
      <c r="I240" s="82"/>
      <c r="J240" s="82"/>
      <c r="K240" s="82"/>
      <c r="L240" s="72">
        <f t="shared" si="28"/>
        <v>0</v>
      </c>
    </row>
    <row r="241" spans="1:12" s="57" customFormat="1" ht="27" customHeight="1" hidden="1">
      <c r="A241" s="58" t="s">
        <v>217</v>
      </c>
      <c r="B241" s="107"/>
      <c r="C241" s="24" t="s">
        <v>23</v>
      </c>
      <c r="D241" s="24" t="s">
        <v>16</v>
      </c>
      <c r="E241" s="24" t="s">
        <v>222</v>
      </c>
      <c r="F241" s="24" t="s">
        <v>78</v>
      </c>
      <c r="G241" s="88">
        <f>G242</f>
        <v>0</v>
      </c>
      <c r="H241" s="88"/>
      <c r="I241" s="89"/>
      <c r="J241" s="89"/>
      <c r="K241" s="89"/>
      <c r="L241" s="72">
        <f t="shared" si="28"/>
        <v>0</v>
      </c>
    </row>
    <row r="242" spans="1:12" s="13" customFormat="1" ht="18.75" customHeight="1" hidden="1">
      <c r="A242" s="45" t="s">
        <v>202</v>
      </c>
      <c r="B242" s="110"/>
      <c r="C242" s="4" t="s">
        <v>23</v>
      </c>
      <c r="D242" s="4" t="s">
        <v>16</v>
      </c>
      <c r="E242" s="4" t="s">
        <v>222</v>
      </c>
      <c r="F242" s="4" t="s">
        <v>15</v>
      </c>
      <c r="G242" s="75"/>
      <c r="H242" s="75"/>
      <c r="I242" s="72"/>
      <c r="J242" s="72"/>
      <c r="K242" s="72"/>
      <c r="L242" s="72">
        <f t="shared" si="28"/>
        <v>0</v>
      </c>
    </row>
    <row r="243" spans="1:12" s="11" customFormat="1" ht="18.75" customHeight="1" hidden="1">
      <c r="A243" s="47" t="s">
        <v>218</v>
      </c>
      <c r="B243" s="106"/>
      <c r="C243" s="3" t="s">
        <v>23</v>
      </c>
      <c r="D243" s="3" t="s">
        <v>16</v>
      </c>
      <c r="E243" s="3" t="s">
        <v>223</v>
      </c>
      <c r="F243" s="3" t="s">
        <v>78</v>
      </c>
      <c r="G243" s="87">
        <f>G244</f>
        <v>0</v>
      </c>
      <c r="H243" s="87"/>
      <c r="I243" s="82"/>
      <c r="J243" s="82"/>
      <c r="K243" s="82"/>
      <c r="L243" s="72">
        <f t="shared" si="28"/>
        <v>0</v>
      </c>
    </row>
    <row r="244" spans="1:12" s="11" customFormat="1" ht="30.75" customHeight="1" hidden="1">
      <c r="A244" s="47" t="s">
        <v>161</v>
      </c>
      <c r="B244" s="106"/>
      <c r="C244" s="3" t="s">
        <v>23</v>
      </c>
      <c r="D244" s="3" t="s">
        <v>16</v>
      </c>
      <c r="E244" s="3" t="s">
        <v>223</v>
      </c>
      <c r="F244" s="3" t="s">
        <v>162</v>
      </c>
      <c r="G244" s="87"/>
      <c r="H244" s="87"/>
      <c r="I244" s="82"/>
      <c r="J244" s="82"/>
      <c r="K244" s="82"/>
      <c r="L244" s="72">
        <f t="shared" si="28"/>
        <v>0</v>
      </c>
    </row>
    <row r="245" spans="1:12" s="57" customFormat="1" ht="28.5" customHeight="1" hidden="1">
      <c r="A245" s="58" t="s">
        <v>219</v>
      </c>
      <c r="B245" s="107"/>
      <c r="C245" s="24" t="s">
        <v>23</v>
      </c>
      <c r="D245" s="24" t="s">
        <v>16</v>
      </c>
      <c r="E245" s="24" t="s">
        <v>250</v>
      </c>
      <c r="F245" s="24" t="s">
        <v>78</v>
      </c>
      <c r="G245" s="88">
        <f>G246</f>
        <v>0</v>
      </c>
      <c r="H245" s="88"/>
      <c r="I245" s="82"/>
      <c r="J245" s="82"/>
      <c r="K245" s="82"/>
      <c r="L245" s="72">
        <f t="shared" si="28"/>
        <v>0</v>
      </c>
    </row>
    <row r="246" spans="1:12" s="11" customFormat="1" ht="18.75" customHeight="1" hidden="1">
      <c r="A246" s="47" t="s">
        <v>202</v>
      </c>
      <c r="B246" s="106"/>
      <c r="C246" s="3" t="s">
        <v>23</v>
      </c>
      <c r="D246" s="3" t="s">
        <v>16</v>
      </c>
      <c r="E246" s="3" t="s">
        <v>250</v>
      </c>
      <c r="F246" s="3" t="s">
        <v>15</v>
      </c>
      <c r="G246" s="87"/>
      <c r="H246" s="87"/>
      <c r="I246" s="82"/>
      <c r="J246" s="82"/>
      <c r="K246" s="82"/>
      <c r="L246" s="72">
        <f t="shared" si="28"/>
        <v>0</v>
      </c>
    </row>
    <row r="247" spans="1:12" s="55" customFormat="1" ht="35.25" customHeight="1" hidden="1">
      <c r="A247" s="59" t="s">
        <v>224</v>
      </c>
      <c r="B247" s="109"/>
      <c r="C247" s="56" t="s">
        <v>23</v>
      </c>
      <c r="D247" s="56" t="s">
        <v>66</v>
      </c>
      <c r="E247" s="56" t="s">
        <v>128</v>
      </c>
      <c r="F247" s="56" t="s">
        <v>78</v>
      </c>
      <c r="G247" s="83">
        <f aca="true" t="shared" si="29" ref="G247:I249">G248</f>
        <v>0</v>
      </c>
      <c r="H247" s="83">
        <f t="shared" si="29"/>
        <v>1272</v>
      </c>
      <c r="I247" s="83">
        <f t="shared" si="29"/>
        <v>1272</v>
      </c>
      <c r="J247" s="83"/>
      <c r="K247" s="83">
        <f>K248</f>
        <v>0</v>
      </c>
      <c r="L247" s="72">
        <f t="shared" si="28"/>
        <v>0</v>
      </c>
    </row>
    <row r="248" spans="1:12" s="57" customFormat="1" ht="75" customHeight="1" hidden="1">
      <c r="A248" s="58" t="s">
        <v>129</v>
      </c>
      <c r="B248" s="107"/>
      <c r="C248" s="24" t="s">
        <v>205</v>
      </c>
      <c r="D248" s="24" t="s">
        <v>66</v>
      </c>
      <c r="E248" s="24" t="s">
        <v>130</v>
      </c>
      <c r="F248" s="24" t="s">
        <v>78</v>
      </c>
      <c r="G248" s="88">
        <f t="shared" si="29"/>
        <v>0</v>
      </c>
      <c r="H248" s="88">
        <f t="shared" si="29"/>
        <v>1272</v>
      </c>
      <c r="I248" s="88">
        <f t="shared" si="29"/>
        <v>1272</v>
      </c>
      <c r="J248" s="88"/>
      <c r="K248" s="88">
        <f>K249</f>
        <v>0</v>
      </c>
      <c r="L248" s="72">
        <f t="shared" si="28"/>
        <v>0</v>
      </c>
    </row>
    <row r="249" spans="1:12" s="11" customFormat="1" ht="18.75" customHeight="1" hidden="1">
      <c r="A249" s="47" t="s">
        <v>14</v>
      </c>
      <c r="B249" s="106"/>
      <c r="C249" s="3" t="s">
        <v>23</v>
      </c>
      <c r="D249" s="3" t="s">
        <v>66</v>
      </c>
      <c r="E249" s="3" t="s">
        <v>133</v>
      </c>
      <c r="F249" s="3" t="s">
        <v>78</v>
      </c>
      <c r="G249" s="87">
        <f t="shared" si="29"/>
        <v>0</v>
      </c>
      <c r="H249" s="87">
        <f t="shared" si="29"/>
        <v>1272</v>
      </c>
      <c r="I249" s="87">
        <f t="shared" si="29"/>
        <v>1272</v>
      </c>
      <c r="J249" s="87"/>
      <c r="K249" s="87">
        <f>K250</f>
        <v>0</v>
      </c>
      <c r="L249" s="72">
        <f t="shared" si="28"/>
        <v>0</v>
      </c>
    </row>
    <row r="250" spans="1:12" s="11" customFormat="1" ht="30.75" customHeight="1" hidden="1">
      <c r="A250" s="47" t="s">
        <v>134</v>
      </c>
      <c r="B250" s="106"/>
      <c r="C250" s="3" t="s">
        <v>23</v>
      </c>
      <c r="D250" s="3" t="s">
        <v>66</v>
      </c>
      <c r="E250" s="3" t="s">
        <v>133</v>
      </c>
      <c r="F250" s="3" t="s">
        <v>136</v>
      </c>
      <c r="G250" s="87"/>
      <c r="H250" s="87">
        <v>1272</v>
      </c>
      <c r="I250" s="87">
        <v>1272</v>
      </c>
      <c r="J250" s="87"/>
      <c r="K250" s="87"/>
      <c r="L250" s="72">
        <f t="shared" si="28"/>
        <v>0</v>
      </c>
    </row>
    <row r="251" spans="1:12" s="9" customFormat="1" ht="18.75" customHeight="1" hidden="1">
      <c r="A251" s="46"/>
      <c r="B251" s="108"/>
      <c r="C251" s="23"/>
      <c r="D251" s="23"/>
      <c r="E251" s="23"/>
      <c r="F251" s="23"/>
      <c r="G251" s="74"/>
      <c r="H251" s="74"/>
      <c r="I251" s="72"/>
      <c r="J251" s="72"/>
      <c r="K251" s="72"/>
      <c r="L251" s="72">
        <f t="shared" si="28"/>
        <v>0</v>
      </c>
    </row>
    <row r="252" spans="1:12" s="9" customFormat="1" ht="18.75" customHeight="1" hidden="1">
      <c r="A252" s="46"/>
      <c r="B252" s="108"/>
      <c r="C252" s="23"/>
      <c r="D252" s="23"/>
      <c r="E252" s="23"/>
      <c r="F252" s="23"/>
      <c r="G252" s="74"/>
      <c r="H252" s="74"/>
      <c r="I252" s="72"/>
      <c r="J252" s="72"/>
      <c r="K252" s="72"/>
      <c r="L252" s="72">
        <f t="shared" si="28"/>
        <v>0</v>
      </c>
    </row>
    <row r="253" spans="1:12" s="9" customFormat="1" ht="18.75" customHeight="1" hidden="1">
      <c r="A253" s="46"/>
      <c r="B253" s="108"/>
      <c r="C253" s="23"/>
      <c r="D253" s="23"/>
      <c r="E253" s="23"/>
      <c r="F253" s="23"/>
      <c r="G253" s="74"/>
      <c r="H253" s="74"/>
      <c r="I253" s="72"/>
      <c r="J253" s="72"/>
      <c r="K253" s="72"/>
      <c r="L253" s="72">
        <f t="shared" si="28"/>
        <v>0</v>
      </c>
    </row>
    <row r="254" spans="1:12" s="9" customFormat="1" ht="18.75" customHeight="1" hidden="1">
      <c r="A254" s="46"/>
      <c r="B254" s="108"/>
      <c r="C254" s="23"/>
      <c r="D254" s="23"/>
      <c r="E254" s="23"/>
      <c r="F254" s="23"/>
      <c r="G254" s="74"/>
      <c r="H254" s="74"/>
      <c r="I254" s="72"/>
      <c r="J254" s="72"/>
      <c r="K254" s="72"/>
      <c r="L254" s="72">
        <f t="shared" si="28"/>
        <v>0</v>
      </c>
    </row>
    <row r="255" spans="1:12" ht="15" hidden="1">
      <c r="A255" s="18" t="s">
        <v>52</v>
      </c>
      <c r="B255" s="93"/>
      <c r="C255" s="19">
        <v>11</v>
      </c>
      <c r="D255" s="19" t="s">
        <v>55</v>
      </c>
      <c r="E255" s="19" t="s">
        <v>128</v>
      </c>
      <c r="F255" s="19" t="s">
        <v>78</v>
      </c>
      <c r="G255" s="84">
        <f>G256+G261</f>
        <v>0</v>
      </c>
      <c r="H255" s="84">
        <f>H256+H261</f>
        <v>0</v>
      </c>
      <c r="I255" s="84">
        <f>I256+I261</f>
        <v>0</v>
      </c>
      <c r="J255" s="84"/>
      <c r="K255" s="84">
        <f>K256+K261</f>
        <v>0</v>
      </c>
      <c r="L255" s="72">
        <f t="shared" si="28"/>
        <v>0</v>
      </c>
    </row>
    <row r="256" spans="1:12" ht="30.75" customHeight="1" hidden="1">
      <c r="A256" s="16" t="s">
        <v>227</v>
      </c>
      <c r="B256" s="95"/>
      <c r="C256" s="3">
        <v>11</v>
      </c>
      <c r="D256" s="3" t="s">
        <v>11</v>
      </c>
      <c r="E256" s="3" t="s">
        <v>128</v>
      </c>
      <c r="F256" s="3" t="s">
        <v>78</v>
      </c>
      <c r="G256" s="81">
        <f>G257</f>
        <v>0</v>
      </c>
      <c r="H256" s="81">
        <f>H257</f>
        <v>0</v>
      </c>
      <c r="I256" s="81">
        <f>I257</f>
        <v>0</v>
      </c>
      <c r="J256" s="81"/>
      <c r="K256" s="81">
        <f>K257</f>
        <v>0</v>
      </c>
      <c r="L256" s="72">
        <f t="shared" si="28"/>
        <v>0</v>
      </c>
    </row>
    <row r="257" spans="1:12" s="51" customFormat="1" ht="24" customHeight="1" hidden="1">
      <c r="A257" s="30" t="s">
        <v>228</v>
      </c>
      <c r="B257" s="96"/>
      <c r="C257" s="39" t="s">
        <v>27</v>
      </c>
      <c r="D257" s="39" t="s">
        <v>11</v>
      </c>
      <c r="E257" s="39" t="s">
        <v>229</v>
      </c>
      <c r="F257" s="39" t="s">
        <v>78</v>
      </c>
      <c r="G257" s="87">
        <f>G258</f>
        <v>0</v>
      </c>
      <c r="H257" s="87">
        <f>H258+H259</f>
        <v>0</v>
      </c>
      <c r="I257" s="87">
        <f>I258+I259</f>
        <v>0</v>
      </c>
      <c r="J257" s="87"/>
      <c r="K257" s="87">
        <f>K258+K259</f>
        <v>0</v>
      </c>
      <c r="L257" s="72">
        <f t="shared" si="28"/>
        <v>0</v>
      </c>
    </row>
    <row r="258" spans="1:12" s="7" customFormat="1" ht="21.75" customHeight="1" hidden="1">
      <c r="A258" s="17" t="s">
        <v>228</v>
      </c>
      <c r="B258" s="101"/>
      <c r="C258" s="5" t="s">
        <v>27</v>
      </c>
      <c r="D258" s="5" t="s">
        <v>11</v>
      </c>
      <c r="E258" s="5" t="s">
        <v>230</v>
      </c>
      <c r="F258" s="5" t="s">
        <v>78</v>
      </c>
      <c r="G258" s="81">
        <f>G259</f>
        <v>0</v>
      </c>
      <c r="H258" s="81"/>
      <c r="I258" s="81"/>
      <c r="J258" s="81"/>
      <c r="K258" s="81"/>
      <c r="L258" s="72">
        <f t="shared" si="28"/>
        <v>0</v>
      </c>
    </row>
    <row r="259" spans="1:12" s="62" customFormat="1" ht="51" customHeight="1" hidden="1">
      <c r="A259" s="53" t="s">
        <v>232</v>
      </c>
      <c r="B259" s="102"/>
      <c r="C259" s="54" t="s">
        <v>27</v>
      </c>
      <c r="D259" s="54" t="s">
        <v>11</v>
      </c>
      <c r="E259" s="54" t="s">
        <v>233</v>
      </c>
      <c r="F259" s="54" t="s">
        <v>78</v>
      </c>
      <c r="G259" s="83">
        <f>G260</f>
        <v>0</v>
      </c>
      <c r="H259" s="83"/>
      <c r="I259" s="83"/>
      <c r="J259" s="83"/>
      <c r="K259" s="83"/>
      <c r="L259" s="72">
        <f t="shared" si="28"/>
        <v>0</v>
      </c>
    </row>
    <row r="260" spans="1:12" s="51" customFormat="1" ht="21" customHeight="1" hidden="1">
      <c r="A260" s="33" t="s">
        <v>231</v>
      </c>
      <c r="B260" s="97"/>
      <c r="C260" s="10" t="s">
        <v>27</v>
      </c>
      <c r="D260" s="10" t="s">
        <v>11</v>
      </c>
      <c r="E260" s="10" t="s">
        <v>233</v>
      </c>
      <c r="F260" s="10" t="s">
        <v>234</v>
      </c>
      <c r="G260" s="87"/>
      <c r="H260" s="87"/>
      <c r="I260" s="87"/>
      <c r="J260" s="87"/>
      <c r="K260" s="87"/>
      <c r="L260" s="72">
        <f t="shared" si="28"/>
        <v>0</v>
      </c>
    </row>
    <row r="261" spans="1:12" s="62" customFormat="1" ht="53.25" customHeight="1" hidden="1">
      <c r="A261" s="63" t="s">
        <v>235</v>
      </c>
      <c r="B261" s="111"/>
      <c r="C261" s="64" t="s">
        <v>27</v>
      </c>
      <c r="D261" s="64" t="s">
        <v>68</v>
      </c>
      <c r="E261" s="64" t="s">
        <v>128</v>
      </c>
      <c r="F261" s="64" t="s">
        <v>78</v>
      </c>
      <c r="G261" s="83">
        <f>G262</f>
        <v>0</v>
      </c>
      <c r="H261" s="83">
        <f>H262</f>
        <v>0</v>
      </c>
      <c r="I261" s="83">
        <f>I262</f>
        <v>0</v>
      </c>
      <c r="J261" s="83"/>
      <c r="K261" s="83">
        <f>K262</f>
        <v>0</v>
      </c>
      <c r="L261" s="72">
        <f t="shared" si="28"/>
        <v>0</v>
      </c>
    </row>
    <row r="262" spans="1:12" s="51" customFormat="1" ht="29.25" customHeight="1" hidden="1">
      <c r="A262" s="30" t="s">
        <v>12</v>
      </c>
      <c r="B262" s="96"/>
      <c r="C262" s="39" t="s">
        <v>27</v>
      </c>
      <c r="D262" s="39" t="s">
        <v>68</v>
      </c>
      <c r="E262" s="39" t="s">
        <v>236</v>
      </c>
      <c r="F262" s="39" t="s">
        <v>78</v>
      </c>
      <c r="G262" s="87">
        <f>G263+G265</f>
        <v>0</v>
      </c>
      <c r="H262" s="87">
        <f>H263+H265</f>
        <v>0</v>
      </c>
      <c r="I262" s="87">
        <f>I263+I265</f>
        <v>0</v>
      </c>
      <c r="J262" s="87"/>
      <c r="K262" s="87">
        <f>K263+K265</f>
        <v>0</v>
      </c>
      <c r="L262" s="72">
        <f t="shared" si="28"/>
        <v>0</v>
      </c>
    </row>
    <row r="263" spans="1:13" s="51" customFormat="1" ht="48" customHeight="1" hidden="1">
      <c r="A263" s="33" t="s">
        <v>237</v>
      </c>
      <c r="B263" s="97"/>
      <c r="C263" s="10" t="s">
        <v>27</v>
      </c>
      <c r="D263" s="10" t="s">
        <v>68</v>
      </c>
      <c r="E263" s="10" t="s">
        <v>238</v>
      </c>
      <c r="F263" s="10" t="s">
        <v>78</v>
      </c>
      <c r="G263" s="87">
        <f>G264</f>
        <v>0</v>
      </c>
      <c r="H263" s="87">
        <f>H264</f>
        <v>0</v>
      </c>
      <c r="I263" s="87">
        <f>I264</f>
        <v>0</v>
      </c>
      <c r="J263" s="87"/>
      <c r="K263" s="87">
        <f>K264</f>
        <v>0</v>
      </c>
      <c r="L263" s="72">
        <f t="shared" si="28"/>
        <v>0</v>
      </c>
      <c r="M263" s="65"/>
    </row>
    <row r="264" spans="1:12" s="7" customFormat="1" ht="17.25" customHeight="1" hidden="1">
      <c r="A264" s="17" t="s">
        <v>104</v>
      </c>
      <c r="B264" s="101"/>
      <c r="C264" s="5" t="s">
        <v>27</v>
      </c>
      <c r="D264" s="5" t="s">
        <v>68</v>
      </c>
      <c r="E264" s="5" t="s">
        <v>238</v>
      </c>
      <c r="F264" s="5" t="s">
        <v>239</v>
      </c>
      <c r="G264" s="81"/>
      <c r="H264" s="81"/>
      <c r="I264" s="72">
        <f>G264+H264</f>
        <v>0</v>
      </c>
      <c r="J264" s="72"/>
      <c r="K264" s="72"/>
      <c r="L264" s="72">
        <f t="shared" si="28"/>
        <v>0</v>
      </c>
    </row>
    <row r="265" spans="1:12" s="51" customFormat="1" ht="30" customHeight="1" hidden="1">
      <c r="A265" s="33" t="s">
        <v>240</v>
      </c>
      <c r="B265" s="97"/>
      <c r="C265" s="10" t="s">
        <v>27</v>
      </c>
      <c r="D265" s="10" t="s">
        <v>68</v>
      </c>
      <c r="E265" s="10" t="s">
        <v>241</v>
      </c>
      <c r="F265" s="10" t="s">
        <v>78</v>
      </c>
      <c r="G265" s="87">
        <f>G266</f>
        <v>0</v>
      </c>
      <c r="H265" s="87">
        <f>H266</f>
        <v>0</v>
      </c>
      <c r="I265" s="87">
        <f>I266</f>
        <v>0</v>
      </c>
      <c r="J265" s="87"/>
      <c r="K265" s="87">
        <f>K266</f>
        <v>0</v>
      </c>
      <c r="L265" s="72">
        <f t="shared" si="28"/>
        <v>0</v>
      </c>
    </row>
    <row r="266" spans="1:12" s="51" customFormat="1" ht="17.25" customHeight="1" hidden="1">
      <c r="A266" s="30" t="s">
        <v>104</v>
      </c>
      <c r="B266" s="96"/>
      <c r="C266" s="39" t="s">
        <v>27</v>
      </c>
      <c r="D266" s="39" t="s">
        <v>68</v>
      </c>
      <c r="E266" s="39" t="s">
        <v>241</v>
      </c>
      <c r="F266" s="39" t="s">
        <v>239</v>
      </c>
      <c r="G266" s="87"/>
      <c r="H266" s="87"/>
      <c r="I266" s="82"/>
      <c r="J266" s="82"/>
      <c r="K266" s="82"/>
      <c r="L266" s="72">
        <f t="shared" si="28"/>
        <v>0</v>
      </c>
    </row>
    <row r="267" spans="1:12" ht="15">
      <c r="A267" s="18" t="s">
        <v>54</v>
      </c>
      <c r="B267" s="93"/>
      <c r="C267" s="19" t="s">
        <v>55</v>
      </c>
      <c r="D267" s="19" t="s">
        <v>55</v>
      </c>
      <c r="E267" s="19" t="s">
        <v>117</v>
      </c>
      <c r="F267" s="19" t="s">
        <v>78</v>
      </c>
      <c r="G267" s="92">
        <f>G12+G49+G62+G88+G106+G137+G163+G208+G255+G55</f>
        <v>1197.46</v>
      </c>
      <c r="H267" s="92">
        <f>H12+H49+H62+H88+H106+H137+H163+H208+H255+H55</f>
        <v>0</v>
      </c>
      <c r="I267" s="92">
        <f>I12+I49+I62+I88+I106+I137+I163+I208+I255+I55</f>
        <v>566.6</v>
      </c>
      <c r="J267" s="92"/>
      <c r="K267" s="92">
        <f>K12+K49+K62+K88+K106+K137+K163+K208+K255+K55</f>
        <v>0</v>
      </c>
      <c r="L267" s="72">
        <f t="shared" si="28"/>
        <v>1197.46</v>
      </c>
    </row>
    <row r="268" spans="7:12" s="7" customFormat="1" ht="12.75">
      <c r="G268" s="8"/>
      <c r="H268" s="8"/>
      <c r="I268" s="8"/>
      <c r="J268" s="8"/>
      <c r="K268" s="8"/>
      <c r="L268" s="8"/>
    </row>
    <row r="269" spans="7:12" s="7" customFormat="1" ht="12.75">
      <c r="G269" s="8"/>
      <c r="H269" s="8"/>
      <c r="I269" s="8"/>
      <c r="J269" s="8"/>
      <c r="K269" s="8"/>
      <c r="L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G267"/>
  <mergeCells count="15">
    <mergeCell ref="B9:B11"/>
    <mergeCell ref="A6:L7"/>
    <mergeCell ref="F1:L1"/>
    <mergeCell ref="D2:L2"/>
    <mergeCell ref="H9:H11"/>
    <mergeCell ref="I9:I11"/>
    <mergeCell ref="C9:C11"/>
    <mergeCell ref="A9:A11"/>
    <mergeCell ref="G9:G11"/>
    <mergeCell ref="F9:F11"/>
    <mergeCell ref="E9:E11"/>
    <mergeCell ref="D9:D11"/>
    <mergeCell ref="K9:K11"/>
    <mergeCell ref="L9:L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">
      <selection activeCell="C2" sqref="C2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3" t="s">
        <v>274</v>
      </c>
      <c r="F1" s="123"/>
      <c r="G1" s="123"/>
      <c r="H1" s="123"/>
      <c r="I1" s="123"/>
      <c r="J1" s="123"/>
      <c r="K1" s="123"/>
    </row>
    <row r="2" spans="3:11" ht="12.75">
      <c r="C2" s="14" t="s">
        <v>275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251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273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27" t="s">
        <v>271</v>
      </c>
      <c r="G9" s="127"/>
      <c r="H9" s="127"/>
      <c r="I9" s="127"/>
      <c r="J9" s="127"/>
      <c r="K9" s="127"/>
      <c r="L9" s="127" t="s">
        <v>272</v>
      </c>
      <c r="M9" s="127"/>
      <c r="N9" s="127"/>
      <c r="O9" s="127"/>
      <c r="P9" s="127"/>
      <c r="Q9" s="127"/>
    </row>
    <row r="10" spans="1:17" ht="13.5" customHeight="1">
      <c r="A10" s="12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8" t="s">
        <v>124</v>
      </c>
      <c r="G10" s="128" t="s">
        <v>101</v>
      </c>
      <c r="H10" s="128" t="s">
        <v>102</v>
      </c>
      <c r="I10" s="128" t="s">
        <v>247</v>
      </c>
      <c r="J10" s="128" t="s">
        <v>125</v>
      </c>
      <c r="K10" s="128" t="s">
        <v>126</v>
      </c>
      <c r="L10" s="128" t="s">
        <v>124</v>
      </c>
      <c r="M10" s="128" t="s">
        <v>101</v>
      </c>
      <c r="N10" s="128" t="s">
        <v>102</v>
      </c>
      <c r="O10" s="128" t="s">
        <v>247</v>
      </c>
      <c r="P10" s="128" t="s">
        <v>125</v>
      </c>
      <c r="Q10" s="128" t="s">
        <v>126</v>
      </c>
    </row>
    <row r="11" spans="1:17" ht="15" customHeight="1">
      <c r="A11" s="128"/>
      <c r="B11" s="128" t="s">
        <v>6</v>
      </c>
      <c r="C11" s="128" t="s">
        <v>7</v>
      </c>
      <c r="D11" s="128" t="s">
        <v>8</v>
      </c>
      <c r="E11" s="128" t="s">
        <v>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1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K13">F24+F38+F42</f>
        <v>600.29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600.29</v>
      </c>
      <c r="L13" s="72">
        <f aca="true" t="shared" si="1" ref="L13:Q13">L24+L38+L42</f>
        <v>612.79</v>
      </c>
      <c r="M13" s="72">
        <f t="shared" si="1"/>
        <v>0</v>
      </c>
      <c r="N13" s="72">
        <f t="shared" si="1"/>
        <v>0</v>
      </c>
      <c r="O13" s="72">
        <f t="shared" si="1"/>
        <v>0</v>
      </c>
      <c r="P13" s="72">
        <f t="shared" si="1"/>
        <v>0</v>
      </c>
      <c r="Q13" s="72">
        <f t="shared" si="1"/>
        <v>612.79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2" ref="F14:K15">F15</f>
        <v>0</v>
      </c>
      <c r="G14" s="73">
        <f t="shared" si="2"/>
        <v>0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0</v>
      </c>
      <c r="L14" s="73">
        <f aca="true" t="shared" si="3" ref="L14:Q15">L15</f>
        <v>0</v>
      </c>
      <c r="M14" s="73">
        <f t="shared" si="3"/>
        <v>0</v>
      </c>
      <c r="N14" s="73">
        <f t="shared" si="3"/>
        <v>0</v>
      </c>
      <c r="O14" s="73">
        <f t="shared" si="3"/>
        <v>0</v>
      </c>
      <c r="P14" s="73">
        <f t="shared" si="3"/>
        <v>0</v>
      </c>
      <c r="Q14" s="73">
        <f t="shared" si="3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2"/>
        <v>0</v>
      </c>
      <c r="G15" s="72">
        <f t="shared" si="2"/>
        <v>0</v>
      </c>
      <c r="H15" s="72">
        <f t="shared" si="2"/>
        <v>0</v>
      </c>
      <c r="I15" s="72">
        <f t="shared" si="2"/>
        <v>0</v>
      </c>
      <c r="J15" s="72">
        <f t="shared" si="2"/>
        <v>0</v>
      </c>
      <c r="K15" s="72">
        <f t="shared" si="2"/>
        <v>0</v>
      </c>
      <c r="L15" s="72">
        <f t="shared" si="3"/>
        <v>0</v>
      </c>
      <c r="M15" s="72">
        <f t="shared" si="3"/>
        <v>0</v>
      </c>
      <c r="N15" s="72">
        <f t="shared" si="3"/>
        <v>0</v>
      </c>
      <c r="O15" s="72">
        <f t="shared" si="3"/>
        <v>0</v>
      </c>
      <c r="P15" s="72">
        <f t="shared" si="3"/>
        <v>0</v>
      </c>
      <c r="Q15" s="72">
        <f t="shared" si="3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4" ref="F17:K18">F18</f>
        <v>0</v>
      </c>
      <c r="G17" s="74">
        <f t="shared" si="4"/>
        <v>0</v>
      </c>
      <c r="H17" s="74">
        <f t="shared" si="4"/>
        <v>0</v>
      </c>
      <c r="I17" s="74">
        <f t="shared" si="4"/>
        <v>0</v>
      </c>
      <c r="J17" s="74">
        <f t="shared" si="4"/>
        <v>0</v>
      </c>
      <c r="K17" s="74">
        <f t="shared" si="4"/>
        <v>0</v>
      </c>
      <c r="L17" s="74">
        <f aca="true" t="shared" si="5" ref="L17:Q18">L18</f>
        <v>0</v>
      </c>
      <c r="M17" s="74">
        <f t="shared" si="5"/>
        <v>0</v>
      </c>
      <c r="N17" s="74">
        <f t="shared" si="5"/>
        <v>0</v>
      </c>
      <c r="O17" s="74">
        <f t="shared" si="5"/>
        <v>0</v>
      </c>
      <c r="P17" s="74">
        <f t="shared" si="5"/>
        <v>0</v>
      </c>
      <c r="Q17" s="74">
        <f t="shared" si="5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4"/>
        <v>0</v>
      </c>
      <c r="G18" s="75">
        <f t="shared" si="4"/>
        <v>0</v>
      </c>
      <c r="H18" s="75">
        <f t="shared" si="4"/>
        <v>0</v>
      </c>
      <c r="I18" s="75">
        <f t="shared" si="4"/>
        <v>0</v>
      </c>
      <c r="J18" s="75">
        <f t="shared" si="4"/>
        <v>0</v>
      </c>
      <c r="K18" s="75">
        <f t="shared" si="4"/>
        <v>0</v>
      </c>
      <c r="L18" s="75">
        <f t="shared" si="5"/>
        <v>0</v>
      </c>
      <c r="M18" s="75">
        <f t="shared" si="5"/>
        <v>0</v>
      </c>
      <c r="N18" s="75">
        <f t="shared" si="5"/>
        <v>0</v>
      </c>
      <c r="O18" s="75">
        <f t="shared" si="5"/>
        <v>0</v>
      </c>
      <c r="P18" s="75">
        <f t="shared" si="5"/>
        <v>0</v>
      </c>
      <c r="Q18" s="75">
        <f t="shared" si="5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6" ref="F19:K19">F23</f>
        <v>0</v>
      </c>
      <c r="G19" s="75">
        <f t="shared" si="6"/>
        <v>0</v>
      </c>
      <c r="H19" s="75">
        <f t="shared" si="6"/>
        <v>0</v>
      </c>
      <c r="I19" s="75">
        <f t="shared" si="6"/>
        <v>0</v>
      </c>
      <c r="J19" s="75">
        <f t="shared" si="6"/>
        <v>0</v>
      </c>
      <c r="K19" s="75">
        <f t="shared" si="6"/>
        <v>0</v>
      </c>
      <c r="L19" s="75">
        <f aca="true" t="shared" si="7" ref="L19:Q19">L23</f>
        <v>0</v>
      </c>
      <c r="M19" s="75">
        <f t="shared" si="7"/>
        <v>0</v>
      </c>
      <c r="N19" s="75">
        <f t="shared" si="7"/>
        <v>0</v>
      </c>
      <c r="O19" s="75">
        <f t="shared" si="7"/>
        <v>0</v>
      </c>
      <c r="P19" s="75">
        <f t="shared" si="7"/>
        <v>0</v>
      </c>
      <c r="Q19" s="75">
        <f t="shared" si="7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8" ref="F24:K24">F25</f>
        <v>594.9</v>
      </c>
      <c r="G24" s="74">
        <f t="shared" si="8"/>
        <v>0</v>
      </c>
      <c r="H24" s="74">
        <f t="shared" si="8"/>
        <v>0</v>
      </c>
      <c r="I24" s="74">
        <f t="shared" si="8"/>
        <v>0</v>
      </c>
      <c r="J24" s="74">
        <f t="shared" si="8"/>
        <v>0</v>
      </c>
      <c r="K24" s="74">
        <f t="shared" si="8"/>
        <v>594.9</v>
      </c>
      <c r="L24" s="74">
        <f aca="true" t="shared" si="9" ref="L24:Q24">L25</f>
        <v>607.4</v>
      </c>
      <c r="M24" s="74">
        <f t="shared" si="9"/>
        <v>0</v>
      </c>
      <c r="N24" s="74">
        <f t="shared" si="9"/>
        <v>0</v>
      </c>
      <c r="O24" s="74">
        <f t="shared" si="9"/>
        <v>0</v>
      </c>
      <c r="P24" s="74">
        <f t="shared" si="9"/>
        <v>0</v>
      </c>
      <c r="Q24" s="74">
        <f t="shared" si="9"/>
        <v>607.4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10" ref="F25:K25">F26+F33</f>
        <v>594.9</v>
      </c>
      <c r="G25" s="76">
        <f t="shared" si="10"/>
        <v>0</v>
      </c>
      <c r="H25" s="76">
        <f t="shared" si="10"/>
        <v>0</v>
      </c>
      <c r="I25" s="76">
        <f t="shared" si="10"/>
        <v>0</v>
      </c>
      <c r="J25" s="76">
        <f t="shared" si="10"/>
        <v>0</v>
      </c>
      <c r="K25" s="76">
        <f t="shared" si="10"/>
        <v>594.9</v>
      </c>
      <c r="L25" s="76">
        <f aca="true" t="shared" si="11" ref="L25:Q25">L26+L33</f>
        <v>607.4</v>
      </c>
      <c r="M25" s="76">
        <f t="shared" si="11"/>
        <v>0</v>
      </c>
      <c r="N25" s="76">
        <f t="shared" si="11"/>
        <v>0</v>
      </c>
      <c r="O25" s="76">
        <f t="shared" si="11"/>
        <v>0</v>
      </c>
      <c r="P25" s="76">
        <f t="shared" si="11"/>
        <v>0</v>
      </c>
      <c r="Q25" s="76">
        <f t="shared" si="11"/>
        <v>607.4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12" ref="F26:K26">F27</f>
        <v>384.7</v>
      </c>
      <c r="G26" s="76">
        <f t="shared" si="12"/>
        <v>0</v>
      </c>
      <c r="H26" s="76">
        <f t="shared" si="12"/>
        <v>0</v>
      </c>
      <c r="I26" s="76">
        <f t="shared" si="12"/>
        <v>0</v>
      </c>
      <c r="J26" s="76">
        <f t="shared" si="12"/>
        <v>0</v>
      </c>
      <c r="K26" s="76">
        <f t="shared" si="12"/>
        <v>384.7</v>
      </c>
      <c r="L26" s="76">
        <f aca="true" t="shared" si="13" ref="L26:Q26">L27</f>
        <v>397.2</v>
      </c>
      <c r="M26" s="76">
        <f t="shared" si="13"/>
        <v>0</v>
      </c>
      <c r="N26" s="76">
        <f t="shared" si="13"/>
        <v>0</v>
      </c>
      <c r="O26" s="76">
        <f t="shared" si="13"/>
        <v>0</v>
      </c>
      <c r="P26" s="76">
        <f t="shared" si="13"/>
        <v>0</v>
      </c>
      <c r="Q26" s="76">
        <f t="shared" si="13"/>
        <v>397.2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384.7</v>
      </c>
      <c r="G27" s="76"/>
      <c r="H27" s="72"/>
      <c r="I27" s="72"/>
      <c r="J27" s="72"/>
      <c r="K27" s="72">
        <f aca="true" t="shared" si="14" ref="K27:K32">F27+I27+J27</f>
        <v>384.7</v>
      </c>
      <c r="L27" s="76">
        <v>397.2</v>
      </c>
      <c r="M27" s="76"/>
      <c r="N27" s="72"/>
      <c r="O27" s="72"/>
      <c r="P27" s="72"/>
      <c r="Q27" s="72">
        <f aca="true" t="shared" si="15" ref="Q27:Q32">L27+O27+P27</f>
        <v>397.2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14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15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14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15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14"/>
        <v>0</v>
      </c>
      <c r="L30" s="76"/>
      <c r="M30" s="76"/>
      <c r="N30" s="72">
        <f>L30+M30</f>
        <v>0</v>
      </c>
      <c r="O30" s="72"/>
      <c r="P30" s="72"/>
      <c r="Q30" s="72">
        <f t="shared" si="15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14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15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16" ref="F32:H33">F33</f>
        <v>210.2</v>
      </c>
      <c r="G32" s="76">
        <f t="shared" si="16"/>
        <v>0</v>
      </c>
      <c r="H32" s="76">
        <f t="shared" si="16"/>
        <v>0</v>
      </c>
      <c r="I32" s="76"/>
      <c r="J32" s="76">
        <f>J33</f>
        <v>0</v>
      </c>
      <c r="K32" s="72">
        <f t="shared" si="14"/>
        <v>210.2</v>
      </c>
      <c r="L32" s="76">
        <f aca="true" t="shared" si="17" ref="L32:N33">L33</f>
        <v>210.2</v>
      </c>
      <c r="M32" s="76">
        <f t="shared" si="17"/>
        <v>0</v>
      </c>
      <c r="N32" s="76">
        <f t="shared" si="17"/>
        <v>0</v>
      </c>
      <c r="O32" s="76"/>
      <c r="P32" s="76">
        <f>P33</f>
        <v>0</v>
      </c>
      <c r="Q32" s="72">
        <f t="shared" si="15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16"/>
        <v>210.2</v>
      </c>
      <c r="G33" s="76">
        <f t="shared" si="16"/>
        <v>0</v>
      </c>
      <c r="H33" s="76">
        <f t="shared" si="16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7"/>
        <v>210.2</v>
      </c>
      <c r="M33" s="76">
        <f t="shared" si="17"/>
        <v>0</v>
      </c>
      <c r="N33" s="76">
        <f t="shared" si="17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8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9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8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9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8"/>
        <v>0</v>
      </c>
      <c r="L36" s="76"/>
      <c r="M36" s="76"/>
      <c r="N36" s="72">
        <f>L36+M36</f>
        <v>0</v>
      </c>
      <c r="O36" s="72"/>
      <c r="P36" s="72"/>
      <c r="Q36" s="72">
        <f t="shared" si="19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8"/>
        <v>0</v>
      </c>
      <c r="L37" s="76"/>
      <c r="M37" s="76"/>
      <c r="N37" s="72">
        <f>L37+M37</f>
        <v>0</v>
      </c>
      <c r="O37" s="72"/>
      <c r="P37" s="72"/>
      <c r="Q37" s="72">
        <f t="shared" si="19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20" ref="F38:G40">F39</f>
        <v>2</v>
      </c>
      <c r="G38" s="77">
        <f t="shared" si="20"/>
        <v>0</v>
      </c>
      <c r="H38" s="72">
        <f>F38+G38</f>
        <v>2</v>
      </c>
      <c r="I38" s="72"/>
      <c r="J38" s="72"/>
      <c r="K38" s="72">
        <f t="shared" si="18"/>
        <v>2</v>
      </c>
      <c r="L38" s="77">
        <f aca="true" t="shared" si="21" ref="L38:M40">L39</f>
        <v>2</v>
      </c>
      <c r="M38" s="77">
        <f t="shared" si="21"/>
        <v>0</v>
      </c>
      <c r="N38" s="72"/>
      <c r="O38" s="72"/>
      <c r="P38" s="72"/>
      <c r="Q38" s="72">
        <f t="shared" si="19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20"/>
        <v>2</v>
      </c>
      <c r="G39" s="76">
        <f t="shared" si="20"/>
        <v>0</v>
      </c>
      <c r="H39" s="72">
        <f>F39+G39</f>
        <v>2</v>
      </c>
      <c r="I39" s="72"/>
      <c r="J39" s="72"/>
      <c r="K39" s="72">
        <f t="shared" si="18"/>
        <v>2</v>
      </c>
      <c r="L39" s="76">
        <f t="shared" si="21"/>
        <v>2</v>
      </c>
      <c r="M39" s="76">
        <f t="shared" si="21"/>
        <v>0</v>
      </c>
      <c r="N39" s="72"/>
      <c r="O39" s="72"/>
      <c r="P39" s="72"/>
      <c r="Q39" s="72">
        <f t="shared" si="19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20"/>
        <v>2</v>
      </c>
      <c r="G40" s="76">
        <f t="shared" si="20"/>
        <v>0</v>
      </c>
      <c r="H40" s="76">
        <f>H41</f>
        <v>0</v>
      </c>
      <c r="I40" s="76"/>
      <c r="J40" s="76">
        <f>J41</f>
        <v>0</v>
      </c>
      <c r="K40" s="72">
        <f t="shared" si="18"/>
        <v>2</v>
      </c>
      <c r="L40" s="76">
        <f t="shared" si="21"/>
        <v>2</v>
      </c>
      <c r="M40" s="76">
        <f t="shared" si="21"/>
        <v>0</v>
      </c>
      <c r="N40" s="76">
        <f>N41</f>
        <v>0</v>
      </c>
      <c r="O40" s="76"/>
      <c r="P40" s="76">
        <f>P41</f>
        <v>0</v>
      </c>
      <c r="Q40" s="72">
        <f t="shared" si="19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8"/>
        <v>2</v>
      </c>
      <c r="L41" s="76">
        <v>2</v>
      </c>
      <c r="M41" s="76"/>
      <c r="N41" s="72"/>
      <c r="O41" s="72"/>
      <c r="P41" s="72"/>
      <c r="Q41" s="72">
        <f t="shared" si="19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3.3899999999999997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8"/>
        <v>3.3899999999999997</v>
      </c>
      <c r="L42" s="78">
        <f>L43+L45+L48</f>
        <v>3.3899999999999997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9"/>
        <v>3.3899999999999997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1.39</v>
      </c>
      <c r="G43" s="77"/>
      <c r="H43" s="77"/>
      <c r="I43" s="77"/>
      <c r="J43" s="77">
        <f>J44</f>
        <v>0</v>
      </c>
      <c r="K43" s="72">
        <f t="shared" si="18"/>
        <v>1.39</v>
      </c>
      <c r="L43" s="77">
        <f>L44</f>
        <v>1.39</v>
      </c>
      <c r="M43" s="77"/>
      <c r="N43" s="77"/>
      <c r="O43" s="77"/>
      <c r="P43" s="77">
        <f>P44</f>
        <v>0</v>
      </c>
      <c r="Q43" s="72">
        <f t="shared" si="19"/>
        <v>1.39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1.39</v>
      </c>
      <c r="G44" s="79"/>
      <c r="H44" s="79"/>
      <c r="I44" s="79"/>
      <c r="J44" s="79"/>
      <c r="K44" s="72">
        <f t="shared" si="18"/>
        <v>1.39</v>
      </c>
      <c r="L44" s="79">
        <v>1.39</v>
      </c>
      <c r="M44" s="79"/>
      <c r="N44" s="79"/>
      <c r="O44" s="79"/>
      <c r="P44" s="79"/>
      <c r="Q44" s="72">
        <f t="shared" si="19"/>
        <v>1.39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22" ref="F45:H46">F46</f>
        <v>0</v>
      </c>
      <c r="G45" s="78">
        <f t="shared" si="22"/>
        <v>0</v>
      </c>
      <c r="H45" s="78">
        <f t="shared" si="22"/>
        <v>0</v>
      </c>
      <c r="I45" s="78"/>
      <c r="J45" s="78">
        <f>J46</f>
        <v>0</v>
      </c>
      <c r="K45" s="72">
        <f t="shared" si="18"/>
        <v>0</v>
      </c>
      <c r="L45" s="78">
        <f aca="true" t="shared" si="23" ref="L45:N46">L46</f>
        <v>0</v>
      </c>
      <c r="M45" s="78">
        <f t="shared" si="23"/>
        <v>0</v>
      </c>
      <c r="N45" s="78">
        <f t="shared" si="23"/>
        <v>0</v>
      </c>
      <c r="O45" s="78"/>
      <c r="P45" s="78">
        <f>P46</f>
        <v>0</v>
      </c>
      <c r="Q45" s="72">
        <f t="shared" si="19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22"/>
        <v>0</v>
      </c>
      <c r="G46" s="76">
        <f t="shared" si="22"/>
        <v>0</v>
      </c>
      <c r="H46" s="76">
        <f t="shared" si="22"/>
        <v>0</v>
      </c>
      <c r="I46" s="76"/>
      <c r="J46" s="76">
        <f>J47</f>
        <v>0</v>
      </c>
      <c r="K46" s="72">
        <f t="shared" si="18"/>
        <v>0</v>
      </c>
      <c r="L46" s="76">
        <f t="shared" si="23"/>
        <v>0</v>
      </c>
      <c r="M46" s="76">
        <f t="shared" si="23"/>
        <v>0</v>
      </c>
      <c r="N46" s="76">
        <f t="shared" si="23"/>
        <v>0</v>
      </c>
      <c r="O46" s="76"/>
      <c r="P46" s="76">
        <f>P47</f>
        <v>0</v>
      </c>
      <c r="Q46" s="72">
        <f t="shared" si="19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8"/>
        <v>0</v>
      </c>
      <c r="L47" s="80"/>
      <c r="M47" s="80"/>
      <c r="N47" s="80"/>
      <c r="O47" s="80"/>
      <c r="P47" s="80"/>
      <c r="Q47" s="72">
        <f t="shared" si="19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8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9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8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9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8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9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8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9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8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9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8"/>
        <v>0</v>
      </c>
      <c r="L53" s="76"/>
      <c r="M53" s="76"/>
      <c r="N53" s="72">
        <f>L53+M53</f>
        <v>0</v>
      </c>
      <c r="O53" s="72"/>
      <c r="P53" s="72"/>
      <c r="Q53" s="72">
        <f t="shared" si="19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8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9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8"/>
        <v>0</v>
      </c>
      <c r="L55" s="76"/>
      <c r="M55" s="76"/>
      <c r="N55" s="72"/>
      <c r="O55" s="72"/>
      <c r="P55" s="72"/>
      <c r="Q55" s="72">
        <f t="shared" si="19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8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9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24" ref="F57:H58">F58</f>
        <v>0</v>
      </c>
      <c r="G57" s="76">
        <f t="shared" si="24"/>
        <v>0</v>
      </c>
      <c r="H57" s="76">
        <f t="shared" si="24"/>
        <v>0</v>
      </c>
      <c r="I57" s="76"/>
      <c r="J57" s="76">
        <f>J58</f>
        <v>0</v>
      </c>
      <c r="K57" s="72">
        <f t="shared" si="18"/>
        <v>0</v>
      </c>
      <c r="L57" s="76">
        <f aca="true" t="shared" si="25" ref="L57:N58">L58</f>
        <v>0</v>
      </c>
      <c r="M57" s="76">
        <f t="shared" si="25"/>
        <v>0</v>
      </c>
      <c r="N57" s="76">
        <f t="shared" si="25"/>
        <v>0</v>
      </c>
      <c r="O57" s="76"/>
      <c r="P57" s="76">
        <f>P58</f>
        <v>0</v>
      </c>
      <c r="Q57" s="72">
        <f t="shared" si="19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24"/>
        <v>0</v>
      </c>
      <c r="G58" s="76">
        <f t="shared" si="24"/>
        <v>0</v>
      </c>
      <c r="H58" s="76">
        <f t="shared" si="24"/>
        <v>0</v>
      </c>
      <c r="I58" s="76"/>
      <c r="J58" s="76">
        <f>J59</f>
        <v>0</v>
      </c>
      <c r="K58" s="72">
        <f t="shared" si="18"/>
        <v>0</v>
      </c>
      <c r="L58" s="76">
        <f t="shared" si="25"/>
        <v>0</v>
      </c>
      <c r="M58" s="76">
        <f t="shared" si="25"/>
        <v>0</v>
      </c>
      <c r="N58" s="76">
        <f t="shared" si="25"/>
        <v>0</v>
      </c>
      <c r="O58" s="76"/>
      <c r="P58" s="76">
        <f>P59</f>
        <v>0</v>
      </c>
      <c r="Q58" s="72">
        <f t="shared" si="19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8"/>
        <v>0</v>
      </c>
      <c r="L59" s="76"/>
      <c r="M59" s="76"/>
      <c r="N59" s="72">
        <f>L59+M59</f>
        <v>0</v>
      </c>
      <c r="O59" s="72"/>
      <c r="P59" s="72"/>
      <c r="Q59" s="72">
        <f t="shared" si="19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26" ref="F60:H61">F61</f>
        <v>0</v>
      </c>
      <c r="G60" s="76">
        <f t="shared" si="26"/>
        <v>0</v>
      </c>
      <c r="H60" s="76">
        <f t="shared" si="26"/>
        <v>0</v>
      </c>
      <c r="I60" s="76"/>
      <c r="J60" s="76"/>
      <c r="K60" s="72">
        <f t="shared" si="18"/>
        <v>0</v>
      </c>
      <c r="L60" s="76">
        <f aca="true" t="shared" si="27" ref="L60:N61">L61</f>
        <v>0</v>
      </c>
      <c r="M60" s="76">
        <f t="shared" si="27"/>
        <v>0</v>
      </c>
      <c r="N60" s="76">
        <f t="shared" si="27"/>
        <v>0</v>
      </c>
      <c r="O60" s="76"/>
      <c r="P60" s="76"/>
      <c r="Q60" s="72">
        <f t="shared" si="19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26"/>
        <v>0</v>
      </c>
      <c r="G61" s="76">
        <f t="shared" si="26"/>
        <v>0</v>
      </c>
      <c r="H61" s="76">
        <f t="shared" si="26"/>
        <v>0</v>
      </c>
      <c r="I61" s="76"/>
      <c r="J61" s="76"/>
      <c r="K61" s="72">
        <f t="shared" si="18"/>
        <v>0</v>
      </c>
      <c r="L61" s="76">
        <f t="shared" si="27"/>
        <v>0</v>
      </c>
      <c r="M61" s="76">
        <f t="shared" si="27"/>
        <v>0</v>
      </c>
      <c r="N61" s="76">
        <f t="shared" si="27"/>
        <v>0</v>
      </c>
      <c r="O61" s="76"/>
      <c r="P61" s="76"/>
      <c r="Q61" s="72">
        <f t="shared" si="19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8"/>
        <v>0</v>
      </c>
      <c r="L62" s="76"/>
      <c r="M62" s="76"/>
      <c r="N62" s="72">
        <f>L62+M62</f>
        <v>0</v>
      </c>
      <c r="O62" s="72"/>
      <c r="P62" s="72"/>
      <c r="Q62" s="72">
        <f t="shared" si="19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8" ref="F63:K63">F65</f>
        <v>37.5</v>
      </c>
      <c r="G63" s="72">
        <f t="shared" si="28"/>
        <v>0</v>
      </c>
      <c r="H63" s="72">
        <f t="shared" si="28"/>
        <v>37.5</v>
      </c>
      <c r="I63" s="72">
        <f t="shared" si="28"/>
        <v>0</v>
      </c>
      <c r="J63" s="72">
        <f t="shared" si="28"/>
        <v>0</v>
      </c>
      <c r="K63" s="72">
        <f t="shared" si="28"/>
        <v>37.5</v>
      </c>
      <c r="L63" s="72">
        <f aca="true" t="shared" si="29" ref="L63:Q63">L65</f>
        <v>39.9</v>
      </c>
      <c r="M63" s="72">
        <f t="shared" si="29"/>
        <v>0</v>
      </c>
      <c r="N63" s="72">
        <f t="shared" si="29"/>
        <v>39.9</v>
      </c>
      <c r="O63" s="72">
        <f t="shared" si="29"/>
        <v>0</v>
      </c>
      <c r="P63" s="72">
        <f t="shared" si="29"/>
        <v>0</v>
      </c>
      <c r="Q63" s="72">
        <f t="shared" si="29"/>
        <v>39.9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37.5</v>
      </c>
      <c r="G64" s="81">
        <f>G65+G68</f>
        <v>0</v>
      </c>
      <c r="H64" s="81">
        <f>H65+H68</f>
        <v>37.5</v>
      </c>
      <c r="I64" s="81"/>
      <c r="J64" s="81">
        <f>J65+J68</f>
        <v>0</v>
      </c>
      <c r="K64" s="72">
        <f aca="true" t="shared" si="30" ref="K64:K88">F64+I64+J64</f>
        <v>37.5</v>
      </c>
      <c r="L64" s="81">
        <f>L65+L68</f>
        <v>39.9</v>
      </c>
      <c r="M64" s="81">
        <f>M65+M68</f>
        <v>0</v>
      </c>
      <c r="N64" s="81">
        <f>N65+N68</f>
        <v>39.9</v>
      </c>
      <c r="O64" s="81"/>
      <c r="P64" s="81">
        <f>P65+P68</f>
        <v>0</v>
      </c>
      <c r="Q64" s="72">
        <f aca="true" t="shared" si="31" ref="Q64:Q88">L64+O64+P64</f>
        <v>39.9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37.5</v>
      </c>
      <c r="G65" s="81">
        <f>G66</f>
        <v>0</v>
      </c>
      <c r="H65" s="81">
        <f>H66</f>
        <v>37.5</v>
      </c>
      <c r="I65" s="81"/>
      <c r="J65" s="81">
        <f>J66</f>
        <v>0</v>
      </c>
      <c r="K65" s="72">
        <f t="shared" si="30"/>
        <v>37.5</v>
      </c>
      <c r="L65" s="81">
        <f>L66</f>
        <v>39.9</v>
      </c>
      <c r="M65" s="81">
        <f>M66</f>
        <v>0</v>
      </c>
      <c r="N65" s="81">
        <f>N66</f>
        <v>39.9</v>
      </c>
      <c r="O65" s="81"/>
      <c r="P65" s="81">
        <f>P66</f>
        <v>0</v>
      </c>
      <c r="Q65" s="72">
        <f t="shared" si="31"/>
        <v>39.9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37.5</v>
      </c>
      <c r="G66" s="75"/>
      <c r="H66" s="72">
        <f aca="true" t="shared" si="32" ref="H66:H75">F66+G66</f>
        <v>37.5</v>
      </c>
      <c r="I66" s="72"/>
      <c r="J66" s="72"/>
      <c r="K66" s="72">
        <f t="shared" si="30"/>
        <v>37.5</v>
      </c>
      <c r="L66" s="75">
        <f>L80</f>
        <v>39.9</v>
      </c>
      <c r="M66" s="75"/>
      <c r="N66" s="72">
        <f aca="true" t="shared" si="33" ref="N66:N75">L66+M66</f>
        <v>39.9</v>
      </c>
      <c r="O66" s="72"/>
      <c r="P66" s="72"/>
      <c r="Q66" s="72">
        <f t="shared" si="31"/>
        <v>39.9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32"/>
        <v>0</v>
      </c>
      <c r="I67" s="72"/>
      <c r="J67" s="72"/>
      <c r="K67" s="72">
        <f t="shared" si="30"/>
        <v>0</v>
      </c>
      <c r="L67" s="81"/>
      <c r="M67" s="81"/>
      <c r="N67" s="72">
        <f t="shared" si="33"/>
        <v>0</v>
      </c>
      <c r="O67" s="72"/>
      <c r="P67" s="72"/>
      <c r="Q67" s="72">
        <f t="shared" si="31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32"/>
        <v>0</v>
      </c>
      <c r="I68" s="72"/>
      <c r="J68" s="72"/>
      <c r="K68" s="72">
        <f t="shared" si="30"/>
        <v>0</v>
      </c>
      <c r="L68" s="81">
        <f>L69</f>
        <v>0</v>
      </c>
      <c r="M68" s="81"/>
      <c r="N68" s="72">
        <f t="shared" si="33"/>
        <v>0</v>
      </c>
      <c r="O68" s="72"/>
      <c r="P68" s="72"/>
      <c r="Q68" s="72">
        <f t="shared" si="31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32"/>
        <v>0</v>
      </c>
      <c r="I69" s="72"/>
      <c r="J69" s="72"/>
      <c r="K69" s="72">
        <f t="shared" si="30"/>
        <v>0</v>
      </c>
      <c r="L69" s="76"/>
      <c r="M69" s="76"/>
      <c r="N69" s="72">
        <f t="shared" si="33"/>
        <v>0</v>
      </c>
      <c r="O69" s="72"/>
      <c r="P69" s="72"/>
      <c r="Q69" s="72">
        <f t="shared" si="31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32"/>
        <v>0</v>
      </c>
      <c r="I70" s="72"/>
      <c r="J70" s="72"/>
      <c r="K70" s="72">
        <f t="shared" si="30"/>
        <v>0</v>
      </c>
      <c r="L70" s="76">
        <f>L71+L73</f>
        <v>0</v>
      </c>
      <c r="M70" s="76"/>
      <c r="N70" s="72">
        <f t="shared" si="33"/>
        <v>0</v>
      </c>
      <c r="O70" s="72"/>
      <c r="P70" s="72"/>
      <c r="Q70" s="72">
        <f t="shared" si="31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32"/>
        <v>0</v>
      </c>
      <c r="I71" s="72"/>
      <c r="J71" s="72"/>
      <c r="K71" s="72">
        <f t="shared" si="30"/>
        <v>0</v>
      </c>
      <c r="L71" s="76">
        <f>L72</f>
        <v>0</v>
      </c>
      <c r="M71" s="76"/>
      <c r="N71" s="72">
        <f t="shared" si="33"/>
        <v>0</v>
      </c>
      <c r="O71" s="72"/>
      <c r="P71" s="72"/>
      <c r="Q71" s="72">
        <f t="shared" si="31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32"/>
        <v>0</v>
      </c>
      <c r="I72" s="72"/>
      <c r="J72" s="72"/>
      <c r="K72" s="72">
        <f t="shared" si="30"/>
        <v>0</v>
      </c>
      <c r="L72" s="76"/>
      <c r="M72" s="76"/>
      <c r="N72" s="72">
        <f t="shared" si="33"/>
        <v>0</v>
      </c>
      <c r="O72" s="72"/>
      <c r="P72" s="72"/>
      <c r="Q72" s="72">
        <f t="shared" si="31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32"/>
        <v>0</v>
      </c>
      <c r="I73" s="72"/>
      <c r="J73" s="72"/>
      <c r="K73" s="72">
        <f t="shared" si="30"/>
        <v>0</v>
      </c>
      <c r="L73" s="76">
        <f>L74+L75</f>
        <v>0</v>
      </c>
      <c r="M73" s="76"/>
      <c r="N73" s="72">
        <f t="shared" si="33"/>
        <v>0</v>
      </c>
      <c r="O73" s="72"/>
      <c r="P73" s="72"/>
      <c r="Q73" s="72">
        <f t="shared" si="31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32"/>
        <v>0</v>
      </c>
      <c r="I74" s="72"/>
      <c r="J74" s="72"/>
      <c r="K74" s="72">
        <f t="shared" si="30"/>
        <v>0</v>
      </c>
      <c r="L74" s="76"/>
      <c r="M74" s="76"/>
      <c r="N74" s="72">
        <f t="shared" si="33"/>
        <v>0</v>
      </c>
      <c r="O74" s="72"/>
      <c r="P74" s="72"/>
      <c r="Q74" s="72">
        <f t="shared" si="31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32"/>
        <v>0</v>
      </c>
      <c r="I75" s="72"/>
      <c r="J75" s="72"/>
      <c r="K75" s="72">
        <f t="shared" si="30"/>
        <v>0</v>
      </c>
      <c r="L75" s="76"/>
      <c r="M75" s="76"/>
      <c r="N75" s="72">
        <f t="shared" si="33"/>
        <v>0</v>
      </c>
      <c r="O75" s="72"/>
      <c r="P75" s="72"/>
      <c r="Q75" s="72">
        <f t="shared" si="31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30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31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30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31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30"/>
        <v>0</v>
      </c>
      <c r="L78" s="76"/>
      <c r="M78" s="76"/>
      <c r="N78" s="72">
        <f>L78+M78</f>
        <v>0</v>
      </c>
      <c r="O78" s="72"/>
      <c r="P78" s="72"/>
      <c r="Q78" s="72">
        <f t="shared" si="31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30"/>
        <v>0</v>
      </c>
      <c r="L79" s="76"/>
      <c r="M79" s="76"/>
      <c r="N79" s="72"/>
      <c r="O79" s="72"/>
      <c r="P79" s="72"/>
      <c r="Q79" s="72">
        <f t="shared" si="31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37.5</v>
      </c>
      <c r="G80" s="76"/>
      <c r="H80" s="72"/>
      <c r="I80" s="72"/>
      <c r="J80" s="72"/>
      <c r="K80" s="72">
        <f t="shared" si="30"/>
        <v>37.5</v>
      </c>
      <c r="L80" s="76">
        <v>39.9</v>
      </c>
      <c r="M80" s="76"/>
      <c r="N80" s="72"/>
      <c r="O80" s="72"/>
      <c r="P80" s="72"/>
      <c r="Q80" s="72">
        <f t="shared" si="31"/>
        <v>39.9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30"/>
        <v>0</v>
      </c>
      <c r="L81" s="77"/>
      <c r="M81" s="77"/>
      <c r="N81" s="82"/>
      <c r="O81" s="82"/>
      <c r="P81" s="82"/>
      <c r="Q81" s="72">
        <f t="shared" si="31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30"/>
        <v>0</v>
      </c>
      <c r="L82" s="76">
        <f>L83</f>
        <v>0</v>
      </c>
      <c r="M82" s="76"/>
      <c r="N82" s="72"/>
      <c r="O82" s="72"/>
      <c r="P82" s="72"/>
      <c r="Q82" s="72">
        <f t="shared" si="31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30"/>
        <v>0</v>
      </c>
      <c r="L83" s="76">
        <f>L84</f>
        <v>0</v>
      </c>
      <c r="M83" s="76"/>
      <c r="N83" s="72"/>
      <c r="O83" s="72"/>
      <c r="P83" s="72"/>
      <c r="Q83" s="72">
        <f t="shared" si="31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30"/>
        <v>0</v>
      </c>
      <c r="L84" s="76"/>
      <c r="M84" s="76"/>
      <c r="N84" s="72"/>
      <c r="O84" s="72"/>
      <c r="P84" s="72"/>
      <c r="Q84" s="72">
        <f t="shared" si="31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30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31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30"/>
        <v>0</v>
      </c>
      <c r="L86" s="76">
        <f>L87</f>
        <v>0</v>
      </c>
      <c r="M86" s="76"/>
      <c r="N86" s="72"/>
      <c r="O86" s="72"/>
      <c r="P86" s="72"/>
      <c r="Q86" s="72">
        <f t="shared" si="31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30"/>
        <v>0</v>
      </c>
      <c r="L87" s="76">
        <f>L88</f>
        <v>0</v>
      </c>
      <c r="M87" s="76"/>
      <c r="N87" s="72"/>
      <c r="O87" s="72"/>
      <c r="P87" s="72"/>
      <c r="Q87" s="72">
        <f t="shared" si="31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30"/>
        <v>0</v>
      </c>
      <c r="L88" s="76"/>
      <c r="M88" s="76"/>
      <c r="N88" s="72"/>
      <c r="O88" s="72"/>
      <c r="P88" s="72"/>
      <c r="Q88" s="72">
        <f t="shared" si="31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34" ref="F89:K89">F90+F99</f>
        <v>65.1</v>
      </c>
      <c r="G89" s="72">
        <f t="shared" si="34"/>
        <v>0</v>
      </c>
      <c r="H89" s="72">
        <f t="shared" si="34"/>
        <v>0</v>
      </c>
      <c r="I89" s="72">
        <f t="shared" si="34"/>
        <v>0</v>
      </c>
      <c r="J89" s="72">
        <f t="shared" si="34"/>
        <v>0</v>
      </c>
      <c r="K89" s="72">
        <f t="shared" si="34"/>
        <v>65.1</v>
      </c>
      <c r="L89" s="72">
        <f aca="true" t="shared" si="35" ref="L89:Q89">L90+L99</f>
        <v>230</v>
      </c>
      <c r="M89" s="72">
        <f t="shared" si="35"/>
        <v>0</v>
      </c>
      <c r="N89" s="72">
        <f t="shared" si="35"/>
        <v>50</v>
      </c>
      <c r="O89" s="72">
        <f t="shared" si="35"/>
        <v>0</v>
      </c>
      <c r="P89" s="72">
        <f t="shared" si="35"/>
        <v>0</v>
      </c>
      <c r="Q89" s="72">
        <f t="shared" si="35"/>
        <v>230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36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37" ref="Q90:Q153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36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37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36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37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36"/>
        <v>0</v>
      </c>
      <c r="L93" s="75">
        <v>50</v>
      </c>
      <c r="M93" s="75"/>
      <c r="N93" s="72"/>
      <c r="O93" s="72"/>
      <c r="P93" s="72"/>
      <c r="Q93" s="72">
        <f t="shared" si="37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36"/>
        <v>0</v>
      </c>
      <c r="L94" s="75"/>
      <c r="M94" s="75"/>
      <c r="N94" s="75"/>
      <c r="O94" s="75"/>
      <c r="P94" s="75"/>
      <c r="Q94" s="72">
        <f t="shared" si="37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36"/>
        <v>0</v>
      </c>
      <c r="L95" s="75"/>
      <c r="M95" s="75"/>
      <c r="N95" s="75"/>
      <c r="O95" s="75"/>
      <c r="P95" s="75"/>
      <c r="Q95" s="72">
        <f t="shared" si="37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36"/>
        <v>0</v>
      </c>
      <c r="L96" s="75"/>
      <c r="M96" s="75"/>
      <c r="N96" s="75"/>
      <c r="O96" s="75"/>
      <c r="P96" s="75"/>
      <c r="Q96" s="72">
        <f t="shared" si="37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36"/>
        <v>0</v>
      </c>
      <c r="L97" s="83"/>
      <c r="M97" s="83"/>
      <c r="N97" s="83"/>
      <c r="O97" s="83"/>
      <c r="P97" s="83"/>
      <c r="Q97" s="72">
        <f t="shared" si="37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36"/>
        <v>0</v>
      </c>
      <c r="L98" s="75"/>
      <c r="M98" s="75"/>
      <c r="N98" s="72"/>
      <c r="O98" s="72"/>
      <c r="P98" s="72"/>
      <c r="Q98" s="72">
        <f t="shared" si="37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65.1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36"/>
        <v>65.1</v>
      </c>
      <c r="L99" s="75">
        <f>L100</f>
        <v>180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37"/>
        <v>180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65.1</v>
      </c>
      <c r="G100" s="75"/>
      <c r="H100" s="72"/>
      <c r="I100" s="72"/>
      <c r="J100" s="72"/>
      <c r="K100" s="72">
        <f t="shared" si="36"/>
        <v>65.1</v>
      </c>
      <c r="L100" s="75">
        <f>L101+L103+L105</f>
        <v>180</v>
      </c>
      <c r="M100" s="75"/>
      <c r="N100" s="72"/>
      <c r="O100" s="72"/>
      <c r="P100" s="72"/>
      <c r="Q100" s="72">
        <f t="shared" si="37"/>
        <v>180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36"/>
        <v>50</v>
      </c>
      <c r="L101" s="75">
        <f>L102</f>
        <v>50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37"/>
        <v>50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36"/>
        <v>50</v>
      </c>
      <c r="L102" s="75">
        <v>50</v>
      </c>
      <c r="M102" s="75"/>
      <c r="N102" s="72"/>
      <c r="O102" s="72"/>
      <c r="P102" s="72"/>
      <c r="Q102" s="72">
        <f t="shared" si="37"/>
        <v>50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36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37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36"/>
        <v>0</v>
      </c>
      <c r="L104" s="75"/>
      <c r="M104" s="75"/>
      <c r="N104" s="72"/>
      <c r="O104" s="72"/>
      <c r="P104" s="72"/>
      <c r="Q104" s="72">
        <f t="shared" si="37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15.1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36"/>
        <v>15.1</v>
      </c>
      <c r="L105" s="75">
        <f>L106</f>
        <v>130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37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15.1</v>
      </c>
      <c r="G106" s="75"/>
      <c r="H106" s="72"/>
      <c r="I106" s="72"/>
      <c r="J106" s="72"/>
      <c r="K106" s="72">
        <f t="shared" si="36"/>
        <v>15.1</v>
      </c>
      <c r="L106" s="75">
        <v>130</v>
      </c>
      <c r="M106" s="75"/>
      <c r="N106" s="72"/>
      <c r="O106" s="72"/>
      <c r="P106" s="72"/>
      <c r="Q106" s="72">
        <f t="shared" si="37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36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37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38" ref="F108:H109">F109</f>
        <v>0</v>
      </c>
      <c r="G108" s="85">
        <f t="shared" si="38"/>
        <v>0</v>
      </c>
      <c r="H108" s="85">
        <f t="shared" si="38"/>
        <v>0</v>
      </c>
      <c r="I108" s="85"/>
      <c r="J108" s="85">
        <f>J109</f>
        <v>0</v>
      </c>
      <c r="K108" s="72">
        <f t="shared" si="36"/>
        <v>0</v>
      </c>
      <c r="L108" s="85">
        <f aca="true" t="shared" si="39" ref="L108:N109">L109</f>
        <v>0</v>
      </c>
      <c r="M108" s="85">
        <f t="shared" si="39"/>
        <v>0</v>
      </c>
      <c r="N108" s="85">
        <f t="shared" si="39"/>
        <v>0</v>
      </c>
      <c r="O108" s="85"/>
      <c r="P108" s="85">
        <f>P109</f>
        <v>0</v>
      </c>
      <c r="Q108" s="72">
        <f t="shared" si="37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38"/>
        <v>0</v>
      </c>
      <c r="G109" s="85">
        <f t="shared" si="38"/>
        <v>0</v>
      </c>
      <c r="H109" s="85">
        <f t="shared" si="38"/>
        <v>0</v>
      </c>
      <c r="I109" s="85"/>
      <c r="J109" s="85">
        <f>J110</f>
        <v>0</v>
      </c>
      <c r="K109" s="72">
        <f t="shared" si="36"/>
        <v>0</v>
      </c>
      <c r="L109" s="85">
        <f t="shared" si="39"/>
        <v>0</v>
      </c>
      <c r="M109" s="85">
        <f t="shared" si="39"/>
        <v>0</v>
      </c>
      <c r="N109" s="85">
        <f t="shared" si="39"/>
        <v>0</v>
      </c>
      <c r="O109" s="85"/>
      <c r="P109" s="85">
        <f>P110</f>
        <v>0</v>
      </c>
      <c r="Q109" s="72">
        <f t="shared" si="37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36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37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36"/>
        <v>0</v>
      </c>
      <c r="L111" s="86"/>
      <c r="M111" s="86"/>
      <c r="N111" s="72"/>
      <c r="O111" s="72"/>
      <c r="P111" s="72"/>
      <c r="Q111" s="72">
        <f t="shared" si="37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36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37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36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37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36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37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36"/>
        <v>0</v>
      </c>
      <c r="L115" s="81"/>
      <c r="M115" s="81"/>
      <c r="N115" s="72"/>
      <c r="O115" s="72"/>
      <c r="P115" s="72"/>
      <c r="Q115" s="72">
        <f t="shared" si="37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40" ref="F116:H117">F117</f>
        <v>0</v>
      </c>
      <c r="G116" s="81">
        <f t="shared" si="40"/>
        <v>0</v>
      </c>
      <c r="H116" s="81">
        <f t="shared" si="40"/>
        <v>0</v>
      </c>
      <c r="I116" s="81"/>
      <c r="J116" s="81">
        <f>J117</f>
        <v>0</v>
      </c>
      <c r="K116" s="72">
        <f t="shared" si="36"/>
        <v>0</v>
      </c>
      <c r="L116" s="81">
        <f aca="true" t="shared" si="41" ref="L116:N117">L117</f>
        <v>0</v>
      </c>
      <c r="M116" s="81">
        <f t="shared" si="41"/>
        <v>0</v>
      </c>
      <c r="N116" s="81">
        <f t="shared" si="41"/>
        <v>0</v>
      </c>
      <c r="O116" s="81"/>
      <c r="P116" s="81">
        <f>P117</f>
        <v>0</v>
      </c>
      <c r="Q116" s="72">
        <f t="shared" si="37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40"/>
        <v>0</v>
      </c>
      <c r="G117" s="81">
        <f t="shared" si="40"/>
        <v>0</v>
      </c>
      <c r="H117" s="81">
        <f t="shared" si="40"/>
        <v>0</v>
      </c>
      <c r="I117" s="81">
        <f>I118</f>
        <v>0</v>
      </c>
      <c r="J117" s="81">
        <f>J118</f>
        <v>0</v>
      </c>
      <c r="K117" s="72">
        <f t="shared" si="36"/>
        <v>0</v>
      </c>
      <c r="L117" s="81">
        <f t="shared" si="41"/>
        <v>0</v>
      </c>
      <c r="M117" s="81">
        <f t="shared" si="41"/>
        <v>0</v>
      </c>
      <c r="N117" s="81">
        <f t="shared" si="41"/>
        <v>0</v>
      </c>
      <c r="O117" s="81">
        <f>O118</f>
        <v>0</v>
      </c>
      <c r="P117" s="81">
        <f>P118</f>
        <v>0</v>
      </c>
      <c r="Q117" s="72">
        <f t="shared" si="37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36"/>
        <v>0</v>
      </c>
      <c r="L118" s="81"/>
      <c r="M118" s="81"/>
      <c r="N118" s="72">
        <f>L118+M118</f>
        <v>0</v>
      </c>
      <c r="O118" s="72"/>
      <c r="P118" s="72"/>
      <c r="Q118" s="72">
        <f t="shared" si="37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36"/>
        <v>0</v>
      </c>
      <c r="L119" s="81"/>
      <c r="M119" s="81"/>
      <c r="N119" s="72"/>
      <c r="O119" s="72"/>
      <c r="P119" s="72"/>
      <c r="Q119" s="72">
        <f t="shared" si="37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36"/>
        <v>0</v>
      </c>
      <c r="L120" s="81"/>
      <c r="M120" s="81"/>
      <c r="N120" s="81"/>
      <c r="O120" s="81"/>
      <c r="P120" s="81"/>
      <c r="Q120" s="72">
        <f t="shared" si="37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36"/>
        <v>0</v>
      </c>
      <c r="L121" s="81"/>
      <c r="M121" s="81"/>
      <c r="N121" s="72"/>
      <c r="O121" s="72"/>
      <c r="P121" s="72"/>
      <c r="Q121" s="72">
        <f t="shared" si="37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42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t="shared" si="37"/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42"/>
        <v>0</v>
      </c>
      <c r="L123" s="81">
        <f>L124</f>
        <v>0</v>
      </c>
      <c r="M123" s="81"/>
      <c r="N123" s="72"/>
      <c r="O123" s="72"/>
      <c r="P123" s="72"/>
      <c r="Q123" s="72">
        <f t="shared" si="37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42"/>
        <v>0</v>
      </c>
      <c r="L124" s="81"/>
      <c r="M124" s="81"/>
      <c r="N124" s="72"/>
      <c r="O124" s="72"/>
      <c r="P124" s="72"/>
      <c r="Q124" s="72">
        <f t="shared" si="37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42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7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42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7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42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7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42"/>
        <v>0</v>
      </c>
      <c r="L128" s="74"/>
      <c r="M128" s="74"/>
      <c r="N128" s="73"/>
      <c r="O128" s="73"/>
      <c r="P128" s="73"/>
      <c r="Q128" s="72">
        <f t="shared" si="37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42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7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42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7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42"/>
        <v>0</v>
      </c>
      <c r="L131" s="81"/>
      <c r="M131" s="81"/>
      <c r="N131" s="72"/>
      <c r="O131" s="72"/>
      <c r="P131" s="72"/>
      <c r="Q131" s="72">
        <f t="shared" si="37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42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7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42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7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42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7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42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7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42"/>
        <v>0</v>
      </c>
      <c r="L136" s="81"/>
      <c r="M136" s="81"/>
      <c r="N136" s="72">
        <f>L136+M136</f>
        <v>0</v>
      </c>
      <c r="O136" s="72"/>
      <c r="P136" s="72"/>
      <c r="Q136" s="72">
        <f t="shared" si="37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42"/>
        <v>0</v>
      </c>
      <c r="L137" s="81"/>
      <c r="M137" s="81"/>
      <c r="N137" s="72"/>
      <c r="O137" s="72"/>
      <c r="P137" s="72"/>
      <c r="Q137" s="72">
        <f t="shared" si="37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853.0999999999999</v>
      </c>
      <c r="G138" s="84">
        <f>G139+G149+G155+G152</f>
        <v>0</v>
      </c>
      <c r="H138" s="84">
        <f>H139+H149+H155+H152</f>
        <v>853.0999999999999</v>
      </c>
      <c r="I138" s="84"/>
      <c r="J138" s="84">
        <f>J139+J149+J155+J152</f>
        <v>0</v>
      </c>
      <c r="K138" s="72">
        <f t="shared" si="42"/>
        <v>853.0999999999999</v>
      </c>
      <c r="L138" s="84">
        <f>L139+L149+L155+L152</f>
        <v>858.0999999999999</v>
      </c>
      <c r="M138" s="84">
        <f>M139+M149+M155+M152</f>
        <v>0</v>
      </c>
      <c r="N138" s="84">
        <f>N139+N149+N155+N152</f>
        <v>858.0999999999999</v>
      </c>
      <c r="O138" s="84"/>
      <c r="P138" s="84">
        <f>P139+P149+P155+P152</f>
        <v>0</v>
      </c>
      <c r="Q138" s="72">
        <f t="shared" si="37"/>
        <v>858.0999999999999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853.0999999999999</v>
      </c>
      <c r="G139" s="81">
        <f>G140+G143+G148</f>
        <v>0</v>
      </c>
      <c r="H139" s="81">
        <f>H140+H143+H148</f>
        <v>853.0999999999999</v>
      </c>
      <c r="I139" s="81"/>
      <c r="J139" s="81">
        <f>J140+J143+J148</f>
        <v>0</v>
      </c>
      <c r="K139" s="72">
        <f t="shared" si="42"/>
        <v>853.0999999999999</v>
      </c>
      <c r="L139" s="81">
        <f>L140+L143+L148</f>
        <v>858.0999999999999</v>
      </c>
      <c r="M139" s="81">
        <f>M140+M143+M148</f>
        <v>0</v>
      </c>
      <c r="N139" s="81">
        <f>N140+N143+N148</f>
        <v>858.0999999999999</v>
      </c>
      <c r="O139" s="81"/>
      <c r="P139" s="81">
        <f>P140+P143+P148</f>
        <v>0</v>
      </c>
      <c r="Q139" s="72">
        <f t="shared" si="37"/>
        <v>858.0999999999999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631.3</v>
      </c>
      <c r="G140" s="85">
        <f>G141</f>
        <v>0</v>
      </c>
      <c r="H140" s="85">
        <f>H141</f>
        <v>631.3</v>
      </c>
      <c r="I140" s="85"/>
      <c r="J140" s="85">
        <f>J141</f>
        <v>0</v>
      </c>
      <c r="K140" s="72">
        <f t="shared" si="42"/>
        <v>631.3</v>
      </c>
      <c r="L140" s="85">
        <f>L141</f>
        <v>631.3</v>
      </c>
      <c r="M140" s="85">
        <f>M141</f>
        <v>0</v>
      </c>
      <c r="N140" s="85">
        <f>N141</f>
        <v>631.3</v>
      </c>
      <c r="O140" s="85"/>
      <c r="P140" s="85">
        <f>P141</f>
        <v>0</v>
      </c>
      <c r="Q140" s="72">
        <f t="shared" si="37"/>
        <v>631.3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631.3</v>
      </c>
      <c r="G141" s="86"/>
      <c r="H141" s="72">
        <f>F141+G141</f>
        <v>631.3</v>
      </c>
      <c r="I141" s="72"/>
      <c r="J141" s="72"/>
      <c r="K141" s="72">
        <f t="shared" si="42"/>
        <v>631.3</v>
      </c>
      <c r="L141" s="86">
        <f>L142</f>
        <v>631.3</v>
      </c>
      <c r="M141" s="86"/>
      <c r="N141" s="72">
        <f>L141+M141</f>
        <v>631.3</v>
      </c>
      <c r="O141" s="72"/>
      <c r="P141" s="72"/>
      <c r="Q141" s="72">
        <f t="shared" si="37"/>
        <v>631.3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631.3</v>
      </c>
      <c r="G142" s="86"/>
      <c r="H142" s="72"/>
      <c r="I142" s="72"/>
      <c r="J142" s="72"/>
      <c r="K142" s="72">
        <f t="shared" si="42"/>
        <v>631.3</v>
      </c>
      <c r="L142" s="86">
        <v>631.3</v>
      </c>
      <c r="M142" s="86"/>
      <c r="N142" s="72"/>
      <c r="O142" s="72"/>
      <c r="P142" s="72"/>
      <c r="Q142" s="72">
        <f t="shared" si="37"/>
        <v>631.3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221.8</v>
      </c>
      <c r="G143" s="81">
        <f>G144</f>
        <v>0</v>
      </c>
      <c r="H143" s="81">
        <f>H144</f>
        <v>221.8</v>
      </c>
      <c r="I143" s="81"/>
      <c r="J143" s="81">
        <f>J144</f>
        <v>0</v>
      </c>
      <c r="K143" s="72">
        <f t="shared" si="42"/>
        <v>221.8</v>
      </c>
      <c r="L143" s="81">
        <f>L144</f>
        <v>226.8</v>
      </c>
      <c r="M143" s="81">
        <f>M144</f>
        <v>0</v>
      </c>
      <c r="N143" s="81">
        <f>N144</f>
        <v>226.8</v>
      </c>
      <c r="O143" s="81"/>
      <c r="P143" s="81">
        <f>P144</f>
        <v>0</v>
      </c>
      <c r="Q143" s="72">
        <f t="shared" si="37"/>
        <v>226.8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221.8</v>
      </c>
      <c r="G144" s="81"/>
      <c r="H144" s="72">
        <f>F144+G144</f>
        <v>221.8</v>
      </c>
      <c r="I144" s="72"/>
      <c r="J144" s="72"/>
      <c r="K144" s="72">
        <f t="shared" si="42"/>
        <v>221.8</v>
      </c>
      <c r="L144" s="81">
        <f>L145</f>
        <v>226.8</v>
      </c>
      <c r="M144" s="81"/>
      <c r="N144" s="72">
        <f>L144+M144</f>
        <v>226.8</v>
      </c>
      <c r="O144" s="72"/>
      <c r="P144" s="72"/>
      <c r="Q144" s="72">
        <f t="shared" si="37"/>
        <v>226.8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221.8</v>
      </c>
      <c r="G145" s="81"/>
      <c r="H145" s="72"/>
      <c r="I145" s="72"/>
      <c r="J145" s="72"/>
      <c r="K145" s="72">
        <f t="shared" si="42"/>
        <v>221.8</v>
      </c>
      <c r="L145" s="81">
        <v>226.8</v>
      </c>
      <c r="M145" s="81"/>
      <c r="N145" s="72"/>
      <c r="O145" s="72"/>
      <c r="P145" s="72"/>
      <c r="Q145" s="72">
        <f t="shared" si="37"/>
        <v>226.8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42"/>
        <v>0</v>
      </c>
      <c r="L146" s="87">
        <f>L147</f>
        <v>0</v>
      </c>
      <c r="M146" s="87"/>
      <c r="N146" s="82"/>
      <c r="O146" s="82"/>
      <c r="P146" s="82"/>
      <c r="Q146" s="72">
        <f t="shared" si="37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42"/>
        <v>0</v>
      </c>
      <c r="L147" s="75">
        <f>L148</f>
        <v>0</v>
      </c>
      <c r="M147" s="75"/>
      <c r="N147" s="72"/>
      <c r="O147" s="72"/>
      <c r="P147" s="72"/>
      <c r="Q147" s="72">
        <f t="shared" si="37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42"/>
        <v>0</v>
      </c>
      <c r="L148" s="81"/>
      <c r="M148" s="81"/>
      <c r="N148" s="72"/>
      <c r="O148" s="72"/>
      <c r="P148" s="72"/>
      <c r="Q148" s="72">
        <f t="shared" si="37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42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7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42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7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42"/>
        <v>0</v>
      </c>
      <c r="L151" s="81"/>
      <c r="M151" s="81"/>
      <c r="N151" s="72">
        <f>L151+M151</f>
        <v>0</v>
      </c>
      <c r="O151" s="72"/>
      <c r="P151" s="72"/>
      <c r="Q151" s="72">
        <f t="shared" si="37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43" ref="F152:H153">F153</f>
        <v>0</v>
      </c>
      <c r="G152" s="81">
        <f t="shared" si="43"/>
        <v>0</v>
      </c>
      <c r="H152" s="81">
        <f t="shared" si="43"/>
        <v>0</v>
      </c>
      <c r="I152" s="81"/>
      <c r="J152" s="81"/>
      <c r="K152" s="72">
        <f t="shared" si="42"/>
        <v>0</v>
      </c>
      <c r="L152" s="81">
        <f aca="true" t="shared" si="44" ref="L152:N153">L153</f>
        <v>0</v>
      </c>
      <c r="M152" s="81">
        <f t="shared" si="44"/>
        <v>0</v>
      </c>
      <c r="N152" s="81">
        <f t="shared" si="44"/>
        <v>0</v>
      </c>
      <c r="O152" s="81"/>
      <c r="P152" s="81"/>
      <c r="Q152" s="72">
        <f t="shared" si="37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43"/>
        <v>0</v>
      </c>
      <c r="G153" s="81">
        <f t="shared" si="43"/>
        <v>0</v>
      </c>
      <c r="H153" s="81">
        <f t="shared" si="43"/>
        <v>0</v>
      </c>
      <c r="I153" s="81"/>
      <c r="J153" s="81"/>
      <c r="K153" s="72">
        <f t="shared" si="42"/>
        <v>0</v>
      </c>
      <c r="L153" s="81">
        <f t="shared" si="44"/>
        <v>0</v>
      </c>
      <c r="M153" s="81">
        <f t="shared" si="44"/>
        <v>0</v>
      </c>
      <c r="N153" s="81">
        <f t="shared" si="44"/>
        <v>0</v>
      </c>
      <c r="O153" s="81"/>
      <c r="P153" s="81"/>
      <c r="Q153" s="72">
        <f t="shared" si="37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45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46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45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46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45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46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45"/>
        <v>0</v>
      </c>
      <c r="L167" s="81"/>
      <c r="M167" s="81"/>
      <c r="N167" s="72">
        <f>L167+M167</f>
        <v>0</v>
      </c>
      <c r="O167" s="72"/>
      <c r="P167" s="72"/>
      <c r="Q167" s="72">
        <f t="shared" si="46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47" ref="F168:H169">F169</f>
        <v>0</v>
      </c>
      <c r="G168" s="81">
        <f t="shared" si="47"/>
        <v>0</v>
      </c>
      <c r="H168" s="81">
        <f t="shared" si="47"/>
        <v>0</v>
      </c>
      <c r="I168" s="81"/>
      <c r="J168" s="81">
        <f>J169</f>
        <v>0</v>
      </c>
      <c r="K168" s="72">
        <f t="shared" si="45"/>
        <v>0</v>
      </c>
      <c r="L168" s="81">
        <f aca="true" t="shared" si="48" ref="L168:N169">L169</f>
        <v>0</v>
      </c>
      <c r="M168" s="81">
        <f t="shared" si="48"/>
        <v>0</v>
      </c>
      <c r="N168" s="81">
        <f t="shared" si="48"/>
        <v>0</v>
      </c>
      <c r="O168" s="81"/>
      <c r="P168" s="81">
        <f>P169</f>
        <v>0</v>
      </c>
      <c r="Q168" s="72">
        <f t="shared" si="46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47"/>
        <v>0</v>
      </c>
      <c r="G169" s="81">
        <f t="shared" si="47"/>
        <v>0</v>
      </c>
      <c r="H169" s="81">
        <f t="shared" si="47"/>
        <v>0</v>
      </c>
      <c r="I169" s="81"/>
      <c r="J169" s="81">
        <f>J170</f>
        <v>0</v>
      </c>
      <c r="K169" s="72">
        <f t="shared" si="45"/>
        <v>0</v>
      </c>
      <c r="L169" s="81">
        <f t="shared" si="48"/>
        <v>0</v>
      </c>
      <c r="M169" s="81">
        <f t="shared" si="48"/>
        <v>0</v>
      </c>
      <c r="N169" s="81">
        <f t="shared" si="48"/>
        <v>0</v>
      </c>
      <c r="O169" s="81"/>
      <c r="P169" s="81">
        <f>P170</f>
        <v>0</v>
      </c>
      <c r="Q169" s="72">
        <f t="shared" si="46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45"/>
        <v>0</v>
      </c>
      <c r="L170" s="81"/>
      <c r="M170" s="81"/>
      <c r="N170" s="72"/>
      <c r="O170" s="72"/>
      <c r="P170" s="72"/>
      <c r="Q170" s="72">
        <f t="shared" si="46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45"/>
        <v>0</v>
      </c>
      <c r="L171" s="87">
        <f>L172+L175+L178</f>
        <v>0</v>
      </c>
      <c r="M171" s="87"/>
      <c r="N171" s="82"/>
      <c r="O171" s="82"/>
      <c r="P171" s="82"/>
      <c r="Q171" s="72">
        <f t="shared" si="46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45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46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45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46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9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50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9"/>
        <v>0</v>
      </c>
      <c r="L179" s="75">
        <f>L180</f>
        <v>0</v>
      </c>
      <c r="M179" s="75"/>
      <c r="N179" s="72"/>
      <c r="O179" s="72"/>
      <c r="P179" s="72"/>
      <c r="Q179" s="72">
        <f t="shared" si="50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9"/>
        <v>0</v>
      </c>
      <c r="L180" s="81"/>
      <c r="M180" s="81"/>
      <c r="N180" s="72"/>
      <c r="O180" s="72"/>
      <c r="P180" s="72"/>
      <c r="Q180" s="72">
        <f t="shared" si="50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9"/>
        <v>0</v>
      </c>
      <c r="L181" s="74">
        <f>L182+L185</f>
        <v>0</v>
      </c>
      <c r="M181" s="74"/>
      <c r="N181" s="73"/>
      <c r="O181" s="73"/>
      <c r="P181" s="73"/>
      <c r="Q181" s="72">
        <f t="shared" si="50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9"/>
        <v>0</v>
      </c>
      <c r="L182" s="81">
        <f>L183</f>
        <v>0</v>
      </c>
      <c r="M182" s="81"/>
      <c r="N182" s="72"/>
      <c r="O182" s="72"/>
      <c r="P182" s="72"/>
      <c r="Q182" s="72">
        <f t="shared" si="50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9"/>
        <v>0</v>
      </c>
      <c r="L183" s="81">
        <f>L184</f>
        <v>0</v>
      </c>
      <c r="M183" s="81"/>
      <c r="N183" s="72"/>
      <c r="O183" s="72"/>
      <c r="P183" s="72"/>
      <c r="Q183" s="72">
        <f t="shared" si="50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9"/>
        <v>0</v>
      </c>
      <c r="L184" s="81"/>
      <c r="M184" s="81"/>
      <c r="N184" s="72"/>
      <c r="O184" s="72"/>
      <c r="P184" s="72"/>
      <c r="Q184" s="72">
        <f t="shared" si="50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9"/>
        <v>0</v>
      </c>
      <c r="L185" s="81">
        <f>L186</f>
        <v>0</v>
      </c>
      <c r="M185" s="81"/>
      <c r="N185" s="72"/>
      <c r="O185" s="72"/>
      <c r="P185" s="72"/>
      <c r="Q185" s="72">
        <f t="shared" si="50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9"/>
        <v>0</v>
      </c>
      <c r="L186" s="81">
        <f>L187</f>
        <v>0</v>
      </c>
      <c r="M186" s="81"/>
      <c r="N186" s="72"/>
      <c r="O186" s="72"/>
      <c r="P186" s="72"/>
      <c r="Q186" s="72">
        <f t="shared" si="50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9"/>
        <v>0</v>
      </c>
      <c r="L187" s="81"/>
      <c r="M187" s="81"/>
      <c r="N187" s="72"/>
      <c r="O187" s="72"/>
      <c r="P187" s="72"/>
      <c r="Q187" s="72">
        <f t="shared" si="50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9"/>
        <v>0</v>
      </c>
      <c r="L188" s="81">
        <f>L189</f>
        <v>0</v>
      </c>
      <c r="M188" s="81"/>
      <c r="N188" s="72"/>
      <c r="O188" s="72"/>
      <c r="P188" s="72"/>
      <c r="Q188" s="72">
        <f t="shared" si="50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9"/>
        <v>0</v>
      </c>
      <c r="L189" s="81">
        <f>L190</f>
        <v>0</v>
      </c>
      <c r="M189" s="81"/>
      <c r="N189" s="72"/>
      <c r="O189" s="72"/>
      <c r="P189" s="72"/>
      <c r="Q189" s="72">
        <f t="shared" si="50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9"/>
        <v>0</v>
      </c>
      <c r="L190" s="81">
        <f>L191</f>
        <v>0</v>
      </c>
      <c r="M190" s="81"/>
      <c r="N190" s="72"/>
      <c r="O190" s="72"/>
      <c r="P190" s="72"/>
      <c r="Q190" s="72">
        <f t="shared" si="50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9"/>
        <v>0</v>
      </c>
      <c r="L191" s="81"/>
      <c r="M191" s="81"/>
      <c r="N191" s="72"/>
      <c r="O191" s="72"/>
      <c r="P191" s="72"/>
      <c r="Q191" s="72">
        <f t="shared" si="50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51" ref="K196:K221">F196+I196+J196</f>
        <v>0</v>
      </c>
      <c r="L196" s="81"/>
      <c r="M196" s="81"/>
      <c r="N196" s="72"/>
      <c r="O196" s="72"/>
      <c r="P196" s="72"/>
      <c r="Q196" s="72">
        <f aca="true" t="shared" si="52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51"/>
        <v>0</v>
      </c>
      <c r="L197" s="75"/>
      <c r="M197" s="75"/>
      <c r="N197" s="75"/>
      <c r="O197" s="75"/>
      <c r="P197" s="75"/>
      <c r="Q197" s="72">
        <f t="shared" si="52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51"/>
        <v>0</v>
      </c>
      <c r="L198" s="81"/>
      <c r="M198" s="81"/>
      <c r="N198" s="72"/>
      <c r="O198" s="72"/>
      <c r="P198" s="72"/>
      <c r="Q198" s="72">
        <f t="shared" si="52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51"/>
        <v>0</v>
      </c>
      <c r="L199" s="81"/>
      <c r="M199" s="81"/>
      <c r="N199" s="72"/>
      <c r="O199" s="72"/>
      <c r="P199" s="72"/>
      <c r="Q199" s="72">
        <f t="shared" si="52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51"/>
        <v>0</v>
      </c>
      <c r="L200" s="81"/>
      <c r="M200" s="81"/>
      <c r="N200" s="72">
        <f>L200+M200</f>
        <v>0</v>
      </c>
      <c r="O200" s="72"/>
      <c r="P200" s="72"/>
      <c r="Q200" s="72">
        <f t="shared" si="52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51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52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51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52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51"/>
        <v>0</v>
      </c>
      <c r="L203" s="81"/>
      <c r="M203" s="81"/>
      <c r="N203" s="72">
        <f>L203+M203</f>
        <v>0</v>
      </c>
      <c r="O203" s="72"/>
      <c r="P203" s="72"/>
      <c r="Q203" s="72">
        <f t="shared" si="52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51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52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51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52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51"/>
        <v>0</v>
      </c>
      <c r="L206" s="81"/>
      <c r="M206" s="81"/>
      <c r="N206" s="72">
        <f>L206+M206</f>
        <v>0</v>
      </c>
      <c r="O206" s="72"/>
      <c r="P206" s="72"/>
      <c r="Q206" s="72">
        <f t="shared" si="52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51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52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51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52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51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52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51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52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51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52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51"/>
        <v>0</v>
      </c>
      <c r="L212" s="85">
        <f>L213</f>
        <v>0</v>
      </c>
      <c r="M212" s="85"/>
      <c r="N212" s="85"/>
      <c r="O212" s="85"/>
      <c r="P212" s="85"/>
      <c r="Q212" s="72">
        <f t="shared" si="52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51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52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51"/>
        <v>0</v>
      </c>
      <c r="L214" s="85"/>
      <c r="M214" s="85"/>
      <c r="N214" s="72"/>
      <c r="O214" s="72"/>
      <c r="P214" s="72"/>
      <c r="Q214" s="72">
        <f t="shared" si="52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53" ref="F215:H216">F216</f>
        <v>0</v>
      </c>
      <c r="G215" s="81">
        <f t="shared" si="53"/>
        <v>0</v>
      </c>
      <c r="H215" s="81">
        <f t="shared" si="53"/>
        <v>0</v>
      </c>
      <c r="I215" s="81"/>
      <c r="J215" s="81">
        <f>J216</f>
        <v>0</v>
      </c>
      <c r="K215" s="72">
        <f t="shared" si="51"/>
        <v>0</v>
      </c>
      <c r="L215" s="81">
        <f aca="true" t="shared" si="54" ref="L215:N216">L216</f>
        <v>0</v>
      </c>
      <c r="M215" s="81">
        <f t="shared" si="54"/>
        <v>0</v>
      </c>
      <c r="N215" s="81">
        <f t="shared" si="54"/>
        <v>0</v>
      </c>
      <c r="O215" s="81"/>
      <c r="P215" s="81">
        <f>P216</f>
        <v>0</v>
      </c>
      <c r="Q215" s="72">
        <f t="shared" si="52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53"/>
        <v>0</v>
      </c>
      <c r="G216" s="81">
        <f t="shared" si="53"/>
        <v>0</v>
      </c>
      <c r="H216" s="81">
        <f t="shared" si="53"/>
        <v>0</v>
      </c>
      <c r="I216" s="81"/>
      <c r="J216" s="81">
        <f>J217</f>
        <v>0</v>
      </c>
      <c r="K216" s="72">
        <f t="shared" si="51"/>
        <v>0</v>
      </c>
      <c r="L216" s="81">
        <f t="shared" si="54"/>
        <v>0</v>
      </c>
      <c r="M216" s="81">
        <f t="shared" si="54"/>
        <v>0</v>
      </c>
      <c r="N216" s="81">
        <f t="shared" si="54"/>
        <v>0</v>
      </c>
      <c r="O216" s="81"/>
      <c r="P216" s="81">
        <f>P217</f>
        <v>0</v>
      </c>
      <c r="Q216" s="72">
        <f t="shared" si="52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51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52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51"/>
        <v>0</v>
      </c>
      <c r="L218" s="81"/>
      <c r="M218" s="81"/>
      <c r="N218" s="72">
        <f>L218+M218</f>
        <v>0</v>
      </c>
      <c r="O218" s="72"/>
      <c r="P218" s="72"/>
      <c r="Q218" s="72">
        <f t="shared" si="52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51"/>
        <v>0</v>
      </c>
      <c r="L219" s="81"/>
      <c r="M219" s="81"/>
      <c r="N219" s="72">
        <f>L219+M219</f>
        <v>0</v>
      </c>
      <c r="O219" s="72"/>
      <c r="P219" s="72"/>
      <c r="Q219" s="72">
        <f t="shared" si="52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51"/>
        <v>0</v>
      </c>
      <c r="L220" s="81"/>
      <c r="M220" s="81"/>
      <c r="N220" s="72"/>
      <c r="O220" s="72"/>
      <c r="P220" s="72"/>
      <c r="Q220" s="72">
        <f t="shared" si="52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51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52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55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56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55"/>
        <v>0</v>
      </c>
      <c r="L229" s="88">
        <f>L230</f>
        <v>0</v>
      </c>
      <c r="M229" s="88"/>
      <c r="N229" s="89"/>
      <c r="O229" s="89"/>
      <c r="P229" s="89"/>
      <c r="Q229" s="72">
        <f t="shared" si="56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55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56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55"/>
        <v>0</v>
      </c>
      <c r="L231" s="81"/>
      <c r="M231" s="81"/>
      <c r="N231" s="72"/>
      <c r="O231" s="72"/>
      <c r="P231" s="72"/>
      <c r="Q231" s="72">
        <f t="shared" si="56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55"/>
        <v>0</v>
      </c>
      <c r="L232" s="81"/>
      <c r="M232" s="81"/>
      <c r="N232" s="72"/>
      <c r="O232" s="72"/>
      <c r="P232" s="72"/>
      <c r="Q232" s="72">
        <f t="shared" si="56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55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56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55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56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55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56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55"/>
        <v>0</v>
      </c>
      <c r="L236" s="74"/>
      <c r="M236" s="74"/>
      <c r="N236" s="72"/>
      <c r="O236" s="72"/>
      <c r="P236" s="72"/>
      <c r="Q236" s="72">
        <f t="shared" si="56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55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56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55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56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55"/>
        <v>0</v>
      </c>
      <c r="L239" s="88"/>
      <c r="M239" s="88"/>
      <c r="N239" s="82">
        <f>L239+M239</f>
        <v>0</v>
      </c>
      <c r="O239" s="82"/>
      <c r="P239" s="82"/>
      <c r="Q239" s="72">
        <f t="shared" si="56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55"/>
        <v>0</v>
      </c>
      <c r="L240" s="83">
        <f>L241+L246</f>
        <v>0</v>
      </c>
      <c r="M240" s="83"/>
      <c r="N240" s="91"/>
      <c r="O240" s="91"/>
      <c r="P240" s="91"/>
      <c r="Q240" s="72">
        <f t="shared" si="56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55"/>
        <v>0</v>
      </c>
      <c r="L241" s="87">
        <f>L242+L244</f>
        <v>0</v>
      </c>
      <c r="M241" s="87"/>
      <c r="N241" s="82"/>
      <c r="O241" s="82"/>
      <c r="P241" s="82"/>
      <c r="Q241" s="72">
        <f t="shared" si="56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55"/>
        <v>0</v>
      </c>
      <c r="L242" s="88">
        <f>L243</f>
        <v>0</v>
      </c>
      <c r="M242" s="88"/>
      <c r="N242" s="89"/>
      <c r="O242" s="89"/>
      <c r="P242" s="89"/>
      <c r="Q242" s="72">
        <f t="shared" si="56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55"/>
        <v>0</v>
      </c>
      <c r="L243" s="75"/>
      <c r="M243" s="75"/>
      <c r="N243" s="72"/>
      <c r="O243" s="72"/>
      <c r="P243" s="72"/>
      <c r="Q243" s="72">
        <f t="shared" si="56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55"/>
        <v>0</v>
      </c>
      <c r="L244" s="87">
        <f>L245</f>
        <v>0</v>
      </c>
      <c r="M244" s="87"/>
      <c r="N244" s="82"/>
      <c r="O244" s="82"/>
      <c r="P244" s="82"/>
      <c r="Q244" s="72">
        <f t="shared" si="56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55"/>
        <v>0</v>
      </c>
      <c r="L245" s="87"/>
      <c r="M245" s="87"/>
      <c r="N245" s="82"/>
      <c r="O245" s="82"/>
      <c r="P245" s="82"/>
      <c r="Q245" s="72">
        <f t="shared" si="56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55"/>
        <v>0</v>
      </c>
      <c r="L246" s="88">
        <f>L247</f>
        <v>0</v>
      </c>
      <c r="M246" s="88"/>
      <c r="N246" s="82"/>
      <c r="O246" s="82"/>
      <c r="P246" s="82"/>
      <c r="Q246" s="72">
        <f t="shared" si="56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55"/>
        <v>0</v>
      </c>
      <c r="L247" s="87"/>
      <c r="M247" s="87"/>
      <c r="N247" s="82"/>
      <c r="O247" s="82"/>
      <c r="P247" s="82"/>
      <c r="Q247" s="72">
        <f t="shared" si="56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57" ref="F248:H250">F249</f>
        <v>0</v>
      </c>
      <c r="G248" s="83">
        <f t="shared" si="57"/>
        <v>1272</v>
      </c>
      <c r="H248" s="83">
        <f t="shared" si="57"/>
        <v>1272</v>
      </c>
      <c r="I248" s="83"/>
      <c r="J248" s="83">
        <f>J249</f>
        <v>0</v>
      </c>
      <c r="K248" s="72">
        <f t="shared" si="55"/>
        <v>0</v>
      </c>
      <c r="L248" s="83">
        <f aca="true" t="shared" si="58" ref="L248:N250">L249</f>
        <v>0</v>
      </c>
      <c r="M248" s="83">
        <f t="shared" si="58"/>
        <v>1272</v>
      </c>
      <c r="N248" s="83">
        <f t="shared" si="58"/>
        <v>1272</v>
      </c>
      <c r="O248" s="83"/>
      <c r="P248" s="83">
        <f>P249</f>
        <v>0</v>
      </c>
      <c r="Q248" s="72">
        <f t="shared" si="56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57"/>
        <v>0</v>
      </c>
      <c r="G249" s="88">
        <f t="shared" si="57"/>
        <v>1272</v>
      </c>
      <c r="H249" s="88">
        <f t="shared" si="57"/>
        <v>1272</v>
      </c>
      <c r="I249" s="88"/>
      <c r="J249" s="88">
        <f>J250</f>
        <v>0</v>
      </c>
      <c r="K249" s="72">
        <f t="shared" si="55"/>
        <v>0</v>
      </c>
      <c r="L249" s="88">
        <f t="shared" si="58"/>
        <v>0</v>
      </c>
      <c r="M249" s="88">
        <f t="shared" si="58"/>
        <v>1272</v>
      </c>
      <c r="N249" s="88">
        <f t="shared" si="58"/>
        <v>1272</v>
      </c>
      <c r="O249" s="88"/>
      <c r="P249" s="88">
        <f>P250</f>
        <v>0</v>
      </c>
      <c r="Q249" s="72">
        <f t="shared" si="56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57"/>
        <v>0</v>
      </c>
      <c r="G250" s="87">
        <f t="shared" si="57"/>
        <v>1272</v>
      </c>
      <c r="H250" s="87">
        <f t="shared" si="57"/>
        <v>1272</v>
      </c>
      <c r="I250" s="87"/>
      <c r="J250" s="87">
        <f>J251</f>
        <v>0</v>
      </c>
      <c r="K250" s="72">
        <f t="shared" si="55"/>
        <v>0</v>
      </c>
      <c r="L250" s="87">
        <f t="shared" si="58"/>
        <v>0</v>
      </c>
      <c r="M250" s="87">
        <f t="shared" si="58"/>
        <v>1272</v>
      </c>
      <c r="N250" s="87">
        <f t="shared" si="58"/>
        <v>1272</v>
      </c>
      <c r="O250" s="87"/>
      <c r="P250" s="87">
        <f>P251</f>
        <v>0</v>
      </c>
      <c r="Q250" s="72">
        <f t="shared" si="56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55"/>
        <v>0</v>
      </c>
      <c r="L251" s="87"/>
      <c r="M251" s="87">
        <v>1272</v>
      </c>
      <c r="N251" s="87">
        <v>1272</v>
      </c>
      <c r="O251" s="87"/>
      <c r="P251" s="87"/>
      <c r="Q251" s="72">
        <f t="shared" si="56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55"/>
        <v>0</v>
      </c>
      <c r="L252" s="74"/>
      <c r="M252" s="74"/>
      <c r="N252" s="72"/>
      <c r="O252" s="72"/>
      <c r="P252" s="72"/>
      <c r="Q252" s="72">
        <f t="shared" si="56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55"/>
        <v>0</v>
      </c>
      <c r="L253" s="74"/>
      <c r="M253" s="74"/>
      <c r="N253" s="72"/>
      <c r="O253" s="72"/>
      <c r="P253" s="72"/>
      <c r="Q253" s="72">
        <f t="shared" si="56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55"/>
        <v>0</v>
      </c>
      <c r="L254" s="74"/>
      <c r="M254" s="74"/>
      <c r="N254" s="72"/>
      <c r="O254" s="72"/>
      <c r="P254" s="72"/>
      <c r="Q254" s="72">
        <f t="shared" si="56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55"/>
        <v>0</v>
      </c>
      <c r="L255" s="74"/>
      <c r="M255" s="74"/>
      <c r="N255" s="72"/>
      <c r="O255" s="72"/>
      <c r="P255" s="72"/>
      <c r="Q255" s="72">
        <f t="shared" si="56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55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56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55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56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55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56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55"/>
        <v>0</v>
      </c>
      <c r="L259" s="81">
        <f>L260</f>
        <v>0</v>
      </c>
      <c r="M259" s="81"/>
      <c r="N259" s="81"/>
      <c r="O259" s="81"/>
      <c r="P259" s="81"/>
      <c r="Q259" s="72">
        <f t="shared" si="56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55"/>
        <v>0</v>
      </c>
      <c r="L260" s="83">
        <f>L261</f>
        <v>0</v>
      </c>
      <c r="M260" s="83"/>
      <c r="N260" s="83"/>
      <c r="O260" s="83"/>
      <c r="P260" s="83"/>
      <c r="Q260" s="72">
        <f t="shared" si="56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55"/>
        <v>0</v>
      </c>
      <c r="L261" s="87"/>
      <c r="M261" s="87"/>
      <c r="N261" s="87"/>
      <c r="O261" s="87"/>
      <c r="P261" s="87"/>
      <c r="Q261" s="72">
        <f t="shared" si="56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55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56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55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56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55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56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55"/>
        <v>0</v>
      </c>
      <c r="L265" s="81"/>
      <c r="M265" s="81"/>
      <c r="N265" s="72">
        <f>L265+M265</f>
        <v>0</v>
      </c>
      <c r="O265" s="72"/>
      <c r="P265" s="72"/>
      <c r="Q265" s="72">
        <f t="shared" si="56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55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56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55"/>
        <v>0</v>
      </c>
      <c r="L267" s="87"/>
      <c r="M267" s="87"/>
      <c r="N267" s="82"/>
      <c r="O267" s="82"/>
      <c r="P267" s="82"/>
      <c r="Q267" s="72">
        <f t="shared" si="56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1555.9899999999998</v>
      </c>
      <c r="G268" s="92">
        <f>G13+G50+G63+G89+G107+G138+G164+G209+G256+G56</f>
        <v>0</v>
      </c>
      <c r="H268" s="92">
        <f>H13+H50+H63+H89+H107+H138+H164+H209+H256+H56</f>
        <v>892.5999999999999</v>
      </c>
      <c r="I268" s="92"/>
      <c r="J268" s="92">
        <f>J13+J50+J63+J89+J107+J138+J164+J209+J256+J56</f>
        <v>0</v>
      </c>
      <c r="K268" s="72">
        <f t="shared" si="55"/>
        <v>1555.9899999999998</v>
      </c>
      <c r="L268" s="92">
        <f>L13+L50+L63+L89+L107+L138+L164+L209+L256+L56</f>
        <v>1740.79</v>
      </c>
      <c r="M268" s="92">
        <f>M13+M50+M63+M89+M107+M138+M164+M209+M256+M56</f>
        <v>0</v>
      </c>
      <c r="N268" s="92">
        <f>N13+N50+N63+N89+N107+N138+N164+N209+N256+N56</f>
        <v>947.9999999999999</v>
      </c>
      <c r="O268" s="92"/>
      <c r="P268" s="92">
        <f>P13+P50+P63+P89+P107+P138+P164+P209+P256+P56</f>
        <v>0</v>
      </c>
      <c r="Q268" s="72">
        <f t="shared" si="56"/>
        <v>1740.79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K10:K12"/>
    <mergeCell ref="E10:E12"/>
    <mergeCell ref="I10:I12"/>
    <mergeCell ref="Q10:Q12"/>
    <mergeCell ref="F9:K9"/>
    <mergeCell ref="L9:Q9"/>
    <mergeCell ref="L10:L12"/>
    <mergeCell ref="M10:M12"/>
    <mergeCell ref="N10:N12"/>
    <mergeCell ref="O10:O12"/>
    <mergeCell ref="J10:J12"/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D10:D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workbookViewId="0" topLeftCell="A1">
      <pane xSplit="1" ySplit="11" topLeftCell="B2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23" t="s">
        <v>270</v>
      </c>
      <c r="F1" s="123"/>
      <c r="G1" s="123"/>
      <c r="H1" s="123"/>
      <c r="I1" s="123"/>
      <c r="J1" s="123"/>
      <c r="K1" s="123"/>
    </row>
    <row r="2" spans="3:11" ht="12.75">
      <c r="C2" s="123" t="s">
        <v>279</v>
      </c>
      <c r="D2" s="123"/>
      <c r="E2" s="123"/>
      <c r="F2" s="123"/>
      <c r="G2" s="123"/>
      <c r="H2" s="123"/>
      <c r="I2" s="123"/>
      <c r="J2" s="123"/>
      <c r="K2" s="123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281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280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6" t="s">
        <v>1</v>
      </c>
      <c r="B9" s="116" t="s">
        <v>2</v>
      </c>
      <c r="C9" s="116" t="s">
        <v>3</v>
      </c>
      <c r="D9" s="116" t="s">
        <v>4</v>
      </c>
      <c r="E9" s="116" t="s">
        <v>5</v>
      </c>
      <c r="F9" s="124" t="s">
        <v>124</v>
      </c>
      <c r="G9" s="119" t="s">
        <v>101</v>
      </c>
      <c r="H9" s="119" t="s">
        <v>102</v>
      </c>
      <c r="I9" s="119" t="s">
        <v>247</v>
      </c>
      <c r="J9" s="119" t="s">
        <v>125</v>
      </c>
      <c r="K9" s="119" t="s">
        <v>126</v>
      </c>
    </row>
    <row r="10" spans="1:11" ht="15" customHeight="1">
      <c r="A10" s="117"/>
      <c r="B10" s="117" t="s">
        <v>6</v>
      </c>
      <c r="C10" s="117" t="s">
        <v>7</v>
      </c>
      <c r="D10" s="117" t="s">
        <v>8</v>
      </c>
      <c r="E10" s="117" t="s">
        <v>9</v>
      </c>
      <c r="F10" s="125"/>
      <c r="G10" s="120"/>
      <c r="H10" s="120"/>
      <c r="I10" s="120"/>
      <c r="J10" s="120"/>
      <c r="K10" s="120"/>
    </row>
    <row r="11" spans="1:11" ht="110.25" customHeight="1">
      <c r="A11" s="118"/>
      <c r="B11" s="118"/>
      <c r="C11" s="118"/>
      <c r="D11" s="118"/>
      <c r="E11" s="118"/>
      <c r="F11" s="126"/>
      <c r="G11" s="120"/>
      <c r="H11" s="120"/>
      <c r="I11" s="121"/>
      <c r="J11" s="120"/>
      <c r="K11" s="120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526.0799999999999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526.0799999999999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520.4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520.4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520.4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520.4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310.2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310.2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310.2</v>
      </c>
      <c r="G26" s="76"/>
      <c r="H26" s="72"/>
      <c r="I26" s="72"/>
      <c r="J26" s="72"/>
      <c r="K26" s="72">
        <f aca="true" t="shared" si="7" ref="K26:K31">F26+I26+J26</f>
        <v>310.2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3.6799999999999997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3.6799999999999997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1.68</v>
      </c>
      <c r="G42" s="77"/>
      <c r="H42" s="77"/>
      <c r="I42" s="77"/>
      <c r="J42" s="77">
        <f>J43</f>
        <v>0</v>
      </c>
      <c r="K42" s="72">
        <f t="shared" si="9"/>
        <v>1.68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1.68</v>
      </c>
      <c r="G43" s="79"/>
      <c r="H43" s="79"/>
      <c r="I43" s="79"/>
      <c r="J43" s="79"/>
      <c r="K43" s="72">
        <f t="shared" si="9"/>
        <v>1.68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66.1</v>
      </c>
      <c r="G62" s="72">
        <f t="shared" si="14"/>
        <v>0</v>
      </c>
      <c r="H62" s="72">
        <f t="shared" si="14"/>
        <v>66.1</v>
      </c>
      <c r="I62" s="72">
        <f t="shared" si="14"/>
        <v>0</v>
      </c>
      <c r="J62" s="72">
        <f t="shared" si="14"/>
        <v>0</v>
      </c>
      <c r="K62" s="72">
        <f t="shared" si="14"/>
        <v>66.1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66.1</v>
      </c>
      <c r="G63" s="81">
        <f>G64+G67</f>
        <v>0</v>
      </c>
      <c r="H63" s="81">
        <f>H64+H67</f>
        <v>66.1</v>
      </c>
      <c r="I63" s="81"/>
      <c r="J63" s="81">
        <f>J64+J67</f>
        <v>0</v>
      </c>
      <c r="K63" s="72">
        <f aca="true" t="shared" si="15" ref="K63:K87">F63+I63+J63</f>
        <v>66.1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66.1</v>
      </c>
      <c r="G64" s="81">
        <f>G65</f>
        <v>0</v>
      </c>
      <c r="H64" s="81">
        <f>H65</f>
        <v>66.1</v>
      </c>
      <c r="I64" s="81"/>
      <c r="J64" s="81">
        <f>J65</f>
        <v>0</v>
      </c>
      <c r="K64" s="72">
        <f t="shared" si="15"/>
        <v>66.1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66.1</v>
      </c>
      <c r="G65" s="75"/>
      <c r="H65" s="72">
        <f aca="true" t="shared" si="16" ref="H65:H74">F65+G65</f>
        <v>66.1</v>
      </c>
      <c r="I65" s="72"/>
      <c r="J65" s="72"/>
      <c r="K65" s="72">
        <f t="shared" si="15"/>
        <v>66.1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66.1</v>
      </c>
      <c r="G79" s="76"/>
      <c r="H79" s="72"/>
      <c r="I79" s="72"/>
      <c r="J79" s="72"/>
      <c r="K79" s="72">
        <f t="shared" si="15"/>
        <v>66.1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286</v>
      </c>
      <c r="G88" s="72">
        <f t="shared" si="17"/>
        <v>0</v>
      </c>
      <c r="H88" s="72">
        <f t="shared" si="17"/>
        <v>65</v>
      </c>
      <c r="I88" s="72">
        <f t="shared" si="17"/>
        <v>0</v>
      </c>
      <c r="J88" s="72">
        <f t="shared" si="17"/>
        <v>0</v>
      </c>
      <c r="K88" s="72">
        <f t="shared" si="17"/>
        <v>286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65</v>
      </c>
      <c r="G89" s="75">
        <f>G90</f>
        <v>0</v>
      </c>
      <c r="H89" s="72">
        <f>F89+G89</f>
        <v>65</v>
      </c>
      <c r="I89" s="72"/>
      <c r="J89" s="72"/>
      <c r="K89" s="72">
        <f aca="true" t="shared" si="18" ref="K89:K120">F89+I89+J89</f>
        <v>65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65</v>
      </c>
      <c r="G90" s="75">
        <f>G91+G92</f>
        <v>0</v>
      </c>
      <c r="H90" s="75">
        <f>H91+H92</f>
        <v>65</v>
      </c>
      <c r="I90" s="75"/>
      <c r="J90" s="75"/>
      <c r="K90" s="72">
        <f t="shared" si="18"/>
        <v>65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65</v>
      </c>
      <c r="G91" s="75"/>
      <c r="H91" s="72">
        <f>F91+G91</f>
        <v>65</v>
      </c>
      <c r="I91" s="72"/>
      <c r="J91" s="72"/>
      <c r="K91" s="72">
        <f t="shared" si="18"/>
        <v>65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65</v>
      </c>
      <c r="G92" s="75"/>
      <c r="H92" s="72"/>
      <c r="I92" s="72"/>
      <c r="J92" s="72"/>
      <c r="K92" s="72">
        <f t="shared" si="18"/>
        <v>65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221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221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221</v>
      </c>
      <c r="G99" s="75"/>
      <c r="H99" s="72"/>
      <c r="I99" s="72"/>
      <c r="J99" s="72"/>
      <c r="K99" s="72">
        <f t="shared" si="18"/>
        <v>221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40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40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40</v>
      </c>
      <c r="G101" s="75"/>
      <c r="H101" s="72"/>
      <c r="I101" s="72"/>
      <c r="J101" s="72"/>
      <c r="K101" s="72">
        <f t="shared" si="18"/>
        <v>40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11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11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11</v>
      </c>
      <c r="G103" s="75"/>
      <c r="H103" s="72"/>
      <c r="I103" s="72"/>
      <c r="J103" s="72"/>
      <c r="K103" s="72">
        <f t="shared" si="18"/>
        <v>11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170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170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170</v>
      </c>
      <c r="G105" s="75"/>
      <c r="H105" s="72"/>
      <c r="I105" s="72"/>
      <c r="J105" s="72"/>
      <c r="K105" s="72">
        <f t="shared" si="18"/>
        <v>170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1152.2</v>
      </c>
      <c r="G137" s="84">
        <f>G138+G148+G154+G151</f>
        <v>0</v>
      </c>
      <c r="H137" s="84">
        <f>H138+H148+H154+H151</f>
        <v>1152.2</v>
      </c>
      <c r="I137" s="84"/>
      <c r="J137" s="84">
        <f>J138+J148+J154+J151</f>
        <v>0</v>
      </c>
      <c r="K137" s="72">
        <f t="shared" si="21"/>
        <v>1152.2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1152.2</v>
      </c>
      <c r="G138" s="81">
        <f>G139+G142+G147</f>
        <v>0</v>
      </c>
      <c r="H138" s="81">
        <f>H139+H142+H147</f>
        <v>1152.2</v>
      </c>
      <c r="I138" s="81"/>
      <c r="J138" s="81">
        <f>J139+J142+J147</f>
        <v>0</v>
      </c>
      <c r="K138" s="72">
        <f t="shared" si="21"/>
        <v>1152.2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858.5</v>
      </c>
      <c r="G139" s="85">
        <f>G140</f>
        <v>0</v>
      </c>
      <c r="H139" s="85">
        <f>H140</f>
        <v>858.5</v>
      </c>
      <c r="I139" s="85"/>
      <c r="J139" s="85">
        <f>J140</f>
        <v>0</v>
      </c>
      <c r="K139" s="72">
        <f t="shared" si="21"/>
        <v>858.5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858.5</v>
      </c>
      <c r="G140" s="86"/>
      <c r="H140" s="72">
        <f>F140+G140</f>
        <v>858.5</v>
      </c>
      <c r="I140" s="72"/>
      <c r="J140" s="72"/>
      <c r="K140" s="72">
        <f t="shared" si="21"/>
        <v>858.5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858.5</v>
      </c>
      <c r="G141" s="86"/>
      <c r="H141" s="72"/>
      <c r="I141" s="72"/>
      <c r="J141" s="72"/>
      <c r="K141" s="72">
        <f t="shared" si="21"/>
        <v>858.5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293.7</v>
      </c>
      <c r="G142" s="81">
        <f>G143</f>
        <v>0</v>
      </c>
      <c r="H142" s="81">
        <f>H143</f>
        <v>293.7</v>
      </c>
      <c r="I142" s="81"/>
      <c r="J142" s="81">
        <f>J143</f>
        <v>0</v>
      </c>
      <c r="K142" s="72">
        <f t="shared" si="21"/>
        <v>293.7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293.7</v>
      </c>
      <c r="G143" s="81"/>
      <c r="H143" s="72">
        <f>F143+G143</f>
        <v>293.7</v>
      </c>
      <c r="I143" s="72"/>
      <c r="J143" s="72"/>
      <c r="K143" s="72">
        <f t="shared" si="21"/>
        <v>293.7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293.7</v>
      </c>
      <c r="G144" s="81"/>
      <c r="H144" s="72"/>
      <c r="I144" s="72"/>
      <c r="J144" s="72"/>
      <c r="K144" s="72">
        <f t="shared" si="21"/>
        <v>293.7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0</v>
      </c>
      <c r="G208" s="84">
        <f>G209+G214+G232+G238+G220</f>
        <v>0</v>
      </c>
      <c r="H208" s="84">
        <f>H209+H214+H232+H238+H220</f>
        <v>0</v>
      </c>
      <c r="I208" s="84"/>
      <c r="J208" s="84">
        <f>J209+J214+J232+J238+J220</f>
        <v>0</v>
      </c>
      <c r="K208" s="72">
        <f t="shared" si="26"/>
        <v>0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0</v>
      </c>
      <c r="G209" s="85">
        <f>G210</f>
        <v>0</v>
      </c>
      <c r="H209" s="85">
        <f>H210</f>
        <v>0</v>
      </c>
      <c r="I209" s="85"/>
      <c r="J209" s="85">
        <f>J210</f>
        <v>0</v>
      </c>
      <c r="K209" s="72">
        <f t="shared" si="26"/>
        <v>0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0</v>
      </c>
      <c r="G210" s="85">
        <f>G212</f>
        <v>0</v>
      </c>
      <c r="H210" s="85">
        <f>H212</f>
        <v>0</v>
      </c>
      <c r="I210" s="85"/>
      <c r="J210" s="85">
        <f>J212</f>
        <v>0</v>
      </c>
      <c r="K210" s="72">
        <f t="shared" si="26"/>
        <v>0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0</v>
      </c>
      <c r="G211" s="85"/>
      <c r="H211" s="85"/>
      <c r="I211" s="85"/>
      <c r="J211" s="85"/>
      <c r="K211" s="72">
        <f t="shared" si="26"/>
        <v>0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0</v>
      </c>
      <c r="G212" s="85"/>
      <c r="H212" s="72">
        <f>F212+G212</f>
        <v>0</v>
      </c>
      <c r="I212" s="72"/>
      <c r="J212" s="72"/>
      <c r="K212" s="72">
        <f t="shared" si="26"/>
        <v>0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/>
      <c r="G213" s="85"/>
      <c r="H213" s="72"/>
      <c r="I213" s="72"/>
      <c r="J213" s="72"/>
      <c r="K213" s="72">
        <f t="shared" si="26"/>
        <v>0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2030.38</v>
      </c>
      <c r="G267" s="92">
        <f>G12+G49+G62+G88+G106+G137+G163+G208+G255+G55</f>
        <v>0</v>
      </c>
      <c r="H267" s="92">
        <f>H12+H49+H62+H88+H106+H137+H163+H208+H255+H55</f>
        <v>1285.3</v>
      </c>
      <c r="I267" s="92"/>
      <c r="J267" s="92">
        <f>J12+J49+J62+J88+J106+J137+J163+J208+J255+J55</f>
        <v>0</v>
      </c>
      <c r="K267" s="72">
        <f t="shared" si="28"/>
        <v>2030.38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F267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workbookViewId="0" topLeftCell="A1">
      <pane xSplit="1" ySplit="11" topLeftCell="B2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23" t="s">
        <v>270</v>
      </c>
      <c r="F1" s="123"/>
      <c r="G1" s="123"/>
      <c r="H1" s="123"/>
      <c r="I1" s="123"/>
      <c r="J1" s="123"/>
      <c r="K1" s="123"/>
    </row>
    <row r="2" spans="3:11" ht="12.75">
      <c r="C2" s="123" t="s">
        <v>279</v>
      </c>
      <c r="D2" s="123"/>
      <c r="E2" s="123"/>
      <c r="F2" s="123"/>
      <c r="G2" s="123"/>
      <c r="H2" s="123"/>
      <c r="I2" s="123"/>
      <c r="J2" s="123"/>
      <c r="K2" s="123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281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280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6" t="s">
        <v>1</v>
      </c>
      <c r="B9" s="116" t="s">
        <v>2</v>
      </c>
      <c r="C9" s="116" t="s">
        <v>3</v>
      </c>
      <c r="D9" s="116" t="s">
        <v>4</v>
      </c>
      <c r="E9" s="116" t="s">
        <v>5</v>
      </c>
      <c r="F9" s="124" t="s">
        <v>124</v>
      </c>
      <c r="G9" s="119" t="s">
        <v>101</v>
      </c>
      <c r="H9" s="119" t="s">
        <v>102</v>
      </c>
      <c r="I9" s="119" t="s">
        <v>247</v>
      </c>
      <c r="J9" s="119" t="s">
        <v>125</v>
      </c>
      <c r="K9" s="119" t="s">
        <v>126</v>
      </c>
    </row>
    <row r="10" spans="1:11" ht="15" customHeight="1">
      <c r="A10" s="117"/>
      <c r="B10" s="117" t="s">
        <v>6</v>
      </c>
      <c r="C10" s="117" t="s">
        <v>7</v>
      </c>
      <c r="D10" s="117" t="s">
        <v>8</v>
      </c>
      <c r="E10" s="117" t="s">
        <v>9</v>
      </c>
      <c r="F10" s="125"/>
      <c r="G10" s="120"/>
      <c r="H10" s="120"/>
      <c r="I10" s="120"/>
      <c r="J10" s="120"/>
      <c r="K10" s="120"/>
    </row>
    <row r="11" spans="1:11" ht="110.25" customHeight="1">
      <c r="A11" s="118"/>
      <c r="B11" s="118"/>
      <c r="C11" s="118"/>
      <c r="D11" s="118"/>
      <c r="E11" s="118"/>
      <c r="F11" s="126"/>
      <c r="G11" s="120"/>
      <c r="H11" s="120"/>
      <c r="I11" s="121"/>
      <c r="J11" s="120"/>
      <c r="K11" s="120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526.0799999999999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526.0799999999999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520.4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520.4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520.4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520.4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310.2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310.2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310.2</v>
      </c>
      <c r="G26" s="76"/>
      <c r="H26" s="72"/>
      <c r="I26" s="72"/>
      <c r="J26" s="72"/>
      <c r="K26" s="72">
        <f aca="true" t="shared" si="7" ref="K26:K31">F26+I26+J26</f>
        <v>310.2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3.6799999999999997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3.6799999999999997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1.68</v>
      </c>
      <c r="G42" s="77"/>
      <c r="H42" s="77"/>
      <c r="I42" s="77"/>
      <c r="J42" s="77">
        <f>J43</f>
        <v>0</v>
      </c>
      <c r="K42" s="72">
        <f t="shared" si="9"/>
        <v>1.68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1.68</v>
      </c>
      <c r="G43" s="79"/>
      <c r="H43" s="79"/>
      <c r="I43" s="79"/>
      <c r="J43" s="79"/>
      <c r="K43" s="72">
        <f t="shared" si="9"/>
        <v>1.68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66.1</v>
      </c>
      <c r="G62" s="72">
        <f t="shared" si="14"/>
        <v>0</v>
      </c>
      <c r="H62" s="72">
        <f t="shared" si="14"/>
        <v>66.1</v>
      </c>
      <c r="I62" s="72">
        <f t="shared" si="14"/>
        <v>0</v>
      </c>
      <c r="J62" s="72">
        <f t="shared" si="14"/>
        <v>0</v>
      </c>
      <c r="K62" s="72">
        <f t="shared" si="14"/>
        <v>66.1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66.1</v>
      </c>
      <c r="G63" s="81">
        <f>G64+G67</f>
        <v>0</v>
      </c>
      <c r="H63" s="81">
        <f>H64+H67</f>
        <v>66.1</v>
      </c>
      <c r="I63" s="81"/>
      <c r="J63" s="81">
        <f>J64+J67</f>
        <v>0</v>
      </c>
      <c r="K63" s="72">
        <f aca="true" t="shared" si="15" ref="K63:K87">F63+I63+J63</f>
        <v>66.1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66.1</v>
      </c>
      <c r="G64" s="81">
        <f>G65</f>
        <v>0</v>
      </c>
      <c r="H64" s="81">
        <f>H65</f>
        <v>66.1</v>
      </c>
      <c r="I64" s="81"/>
      <c r="J64" s="81">
        <f>J65</f>
        <v>0</v>
      </c>
      <c r="K64" s="72">
        <f t="shared" si="15"/>
        <v>66.1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66.1</v>
      </c>
      <c r="G65" s="75"/>
      <c r="H65" s="72">
        <f aca="true" t="shared" si="16" ref="H65:H74">F65+G65</f>
        <v>66.1</v>
      </c>
      <c r="I65" s="72"/>
      <c r="J65" s="72"/>
      <c r="K65" s="72">
        <f t="shared" si="15"/>
        <v>66.1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66.1</v>
      </c>
      <c r="G79" s="76"/>
      <c r="H79" s="72"/>
      <c r="I79" s="72"/>
      <c r="J79" s="72"/>
      <c r="K79" s="72">
        <f t="shared" si="15"/>
        <v>66.1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286</v>
      </c>
      <c r="G88" s="72">
        <f t="shared" si="17"/>
        <v>0</v>
      </c>
      <c r="H88" s="72">
        <f t="shared" si="17"/>
        <v>65</v>
      </c>
      <c r="I88" s="72">
        <f t="shared" si="17"/>
        <v>0</v>
      </c>
      <c r="J88" s="72">
        <f t="shared" si="17"/>
        <v>0</v>
      </c>
      <c r="K88" s="72">
        <f t="shared" si="17"/>
        <v>286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65</v>
      </c>
      <c r="G89" s="75">
        <f>G90</f>
        <v>0</v>
      </c>
      <c r="H89" s="72">
        <f>F89+G89</f>
        <v>65</v>
      </c>
      <c r="I89" s="72"/>
      <c r="J89" s="72"/>
      <c r="K89" s="72">
        <f aca="true" t="shared" si="18" ref="K89:K120">F89+I89+J89</f>
        <v>65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65</v>
      </c>
      <c r="G90" s="75">
        <f>G91+G92</f>
        <v>0</v>
      </c>
      <c r="H90" s="75">
        <f>H91+H92</f>
        <v>65</v>
      </c>
      <c r="I90" s="75"/>
      <c r="J90" s="75"/>
      <c r="K90" s="72">
        <f t="shared" si="18"/>
        <v>65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65</v>
      </c>
      <c r="G91" s="75"/>
      <c r="H91" s="72">
        <f>F91+G91</f>
        <v>65</v>
      </c>
      <c r="I91" s="72"/>
      <c r="J91" s="72"/>
      <c r="K91" s="72">
        <f t="shared" si="18"/>
        <v>65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65</v>
      </c>
      <c r="G92" s="75"/>
      <c r="H92" s="72"/>
      <c r="I92" s="72"/>
      <c r="J92" s="72"/>
      <c r="K92" s="72">
        <f t="shared" si="18"/>
        <v>65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221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221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221</v>
      </c>
      <c r="G99" s="75"/>
      <c r="H99" s="72"/>
      <c r="I99" s="72"/>
      <c r="J99" s="72"/>
      <c r="K99" s="72">
        <f t="shared" si="18"/>
        <v>221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40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40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40</v>
      </c>
      <c r="G101" s="75"/>
      <c r="H101" s="72"/>
      <c r="I101" s="72"/>
      <c r="J101" s="72"/>
      <c r="K101" s="72">
        <f t="shared" si="18"/>
        <v>40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11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11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11</v>
      </c>
      <c r="G103" s="75"/>
      <c r="H103" s="72"/>
      <c r="I103" s="72"/>
      <c r="J103" s="72"/>
      <c r="K103" s="72">
        <f t="shared" si="18"/>
        <v>11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170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170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170</v>
      </c>
      <c r="G105" s="75"/>
      <c r="H105" s="72"/>
      <c r="I105" s="72"/>
      <c r="J105" s="72"/>
      <c r="K105" s="72">
        <f t="shared" si="18"/>
        <v>170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1152.2</v>
      </c>
      <c r="G137" s="84">
        <f>G138+G148+G154+G151</f>
        <v>0</v>
      </c>
      <c r="H137" s="84">
        <f>H138+H148+H154+H151</f>
        <v>1152.2</v>
      </c>
      <c r="I137" s="84"/>
      <c r="J137" s="84">
        <f>J138+J148+J154+J151</f>
        <v>0</v>
      </c>
      <c r="K137" s="72">
        <f t="shared" si="21"/>
        <v>1152.2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1152.2</v>
      </c>
      <c r="G138" s="81">
        <f>G139+G142+G147</f>
        <v>0</v>
      </c>
      <c r="H138" s="81">
        <f>H139+H142+H147</f>
        <v>1152.2</v>
      </c>
      <c r="I138" s="81"/>
      <c r="J138" s="81">
        <f>J139+J142+J147</f>
        <v>0</v>
      </c>
      <c r="K138" s="72">
        <f t="shared" si="21"/>
        <v>1152.2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858.5</v>
      </c>
      <c r="G139" s="85">
        <f>G140</f>
        <v>0</v>
      </c>
      <c r="H139" s="85">
        <f>H140</f>
        <v>858.5</v>
      </c>
      <c r="I139" s="85"/>
      <c r="J139" s="85">
        <f>J140</f>
        <v>0</v>
      </c>
      <c r="K139" s="72">
        <f t="shared" si="21"/>
        <v>858.5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858.5</v>
      </c>
      <c r="G140" s="86"/>
      <c r="H140" s="72">
        <f>F140+G140</f>
        <v>858.5</v>
      </c>
      <c r="I140" s="72"/>
      <c r="J140" s="72"/>
      <c r="K140" s="72">
        <f t="shared" si="21"/>
        <v>858.5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858.5</v>
      </c>
      <c r="G141" s="86"/>
      <c r="H141" s="72"/>
      <c r="I141" s="72"/>
      <c r="J141" s="72"/>
      <c r="K141" s="72">
        <f t="shared" si="21"/>
        <v>858.5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293.7</v>
      </c>
      <c r="G142" s="81">
        <f>G143</f>
        <v>0</v>
      </c>
      <c r="H142" s="81">
        <f>H143</f>
        <v>293.7</v>
      </c>
      <c r="I142" s="81"/>
      <c r="J142" s="81">
        <f>J143</f>
        <v>0</v>
      </c>
      <c r="K142" s="72">
        <f t="shared" si="21"/>
        <v>293.7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293.7</v>
      </c>
      <c r="G143" s="81"/>
      <c r="H143" s="72">
        <f>F143+G143</f>
        <v>293.7</v>
      </c>
      <c r="I143" s="72"/>
      <c r="J143" s="72"/>
      <c r="K143" s="72">
        <f t="shared" si="21"/>
        <v>293.7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293.7</v>
      </c>
      <c r="G144" s="81"/>
      <c r="H144" s="72"/>
      <c r="I144" s="72"/>
      <c r="J144" s="72"/>
      <c r="K144" s="72">
        <f t="shared" si="21"/>
        <v>293.7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0</v>
      </c>
      <c r="G208" s="84">
        <f>G209+G214+G232+G238+G220</f>
        <v>0</v>
      </c>
      <c r="H208" s="84">
        <f>H209+H214+H232+H238+H220</f>
        <v>0</v>
      </c>
      <c r="I208" s="84"/>
      <c r="J208" s="84">
        <f>J209+J214+J232+J238+J220</f>
        <v>0</v>
      </c>
      <c r="K208" s="72">
        <f t="shared" si="26"/>
        <v>0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0</v>
      </c>
      <c r="G209" s="85">
        <f>G210</f>
        <v>0</v>
      </c>
      <c r="H209" s="85">
        <f>H210</f>
        <v>0</v>
      </c>
      <c r="I209" s="85"/>
      <c r="J209" s="85">
        <f>J210</f>
        <v>0</v>
      </c>
      <c r="K209" s="72">
        <f t="shared" si="26"/>
        <v>0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0</v>
      </c>
      <c r="G210" s="85">
        <f>G212</f>
        <v>0</v>
      </c>
      <c r="H210" s="85">
        <f>H212</f>
        <v>0</v>
      </c>
      <c r="I210" s="85"/>
      <c r="J210" s="85">
        <f>J212</f>
        <v>0</v>
      </c>
      <c r="K210" s="72">
        <f t="shared" si="26"/>
        <v>0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0</v>
      </c>
      <c r="G211" s="85"/>
      <c r="H211" s="85"/>
      <c r="I211" s="85"/>
      <c r="J211" s="85"/>
      <c r="K211" s="72">
        <f t="shared" si="26"/>
        <v>0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0</v>
      </c>
      <c r="G212" s="85"/>
      <c r="H212" s="72">
        <f>F212+G212</f>
        <v>0</v>
      </c>
      <c r="I212" s="72"/>
      <c r="J212" s="72"/>
      <c r="K212" s="72">
        <f t="shared" si="26"/>
        <v>0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/>
      <c r="G213" s="85"/>
      <c r="H213" s="72"/>
      <c r="I213" s="72"/>
      <c r="J213" s="72"/>
      <c r="K213" s="72">
        <f t="shared" si="26"/>
        <v>0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2030.38</v>
      </c>
      <c r="G267" s="92">
        <f>G12+G49+G62+G88+G106+G137+G163+G208+G255+G55</f>
        <v>0</v>
      </c>
      <c r="H267" s="92">
        <f>H12+H49+H62+H88+H106+H137+H163+H208+H255+H55</f>
        <v>1285.3</v>
      </c>
      <c r="I267" s="92"/>
      <c r="J267" s="92">
        <f>J12+J49+J62+J88+J106+J137+J163+J208+J255+J55</f>
        <v>0</v>
      </c>
      <c r="K267" s="72">
        <f t="shared" si="28"/>
        <v>2030.38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F267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workbookViewId="0" topLeftCell="A1">
      <pane xSplit="1" ySplit="11" topLeftCell="B2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23" t="s">
        <v>270</v>
      </c>
      <c r="F1" s="123"/>
      <c r="G1" s="123"/>
      <c r="H1" s="123"/>
      <c r="I1" s="123"/>
      <c r="J1" s="123"/>
      <c r="K1" s="123"/>
    </row>
    <row r="2" spans="3:11" ht="12.75">
      <c r="C2" s="123" t="s">
        <v>279</v>
      </c>
      <c r="D2" s="123"/>
      <c r="E2" s="123"/>
      <c r="F2" s="123"/>
      <c r="G2" s="123"/>
      <c r="H2" s="123"/>
      <c r="I2" s="123"/>
      <c r="J2" s="123"/>
      <c r="K2" s="123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281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280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6" t="s">
        <v>1</v>
      </c>
      <c r="B9" s="116" t="s">
        <v>2</v>
      </c>
      <c r="C9" s="116" t="s">
        <v>3</v>
      </c>
      <c r="D9" s="116" t="s">
        <v>4</v>
      </c>
      <c r="E9" s="116" t="s">
        <v>5</v>
      </c>
      <c r="F9" s="124" t="s">
        <v>124</v>
      </c>
      <c r="G9" s="119" t="s">
        <v>101</v>
      </c>
      <c r="H9" s="119" t="s">
        <v>102</v>
      </c>
      <c r="I9" s="119" t="s">
        <v>247</v>
      </c>
      <c r="J9" s="119" t="s">
        <v>125</v>
      </c>
      <c r="K9" s="119" t="s">
        <v>126</v>
      </c>
    </row>
    <row r="10" spans="1:11" ht="15" customHeight="1">
      <c r="A10" s="117"/>
      <c r="B10" s="117" t="s">
        <v>6</v>
      </c>
      <c r="C10" s="117" t="s">
        <v>7</v>
      </c>
      <c r="D10" s="117" t="s">
        <v>8</v>
      </c>
      <c r="E10" s="117" t="s">
        <v>9</v>
      </c>
      <c r="F10" s="125"/>
      <c r="G10" s="120"/>
      <c r="H10" s="120"/>
      <c r="I10" s="120"/>
      <c r="J10" s="120"/>
      <c r="K10" s="120"/>
    </row>
    <row r="11" spans="1:11" ht="110.25" customHeight="1">
      <c r="A11" s="118"/>
      <c r="B11" s="118"/>
      <c r="C11" s="118"/>
      <c r="D11" s="118"/>
      <c r="E11" s="118"/>
      <c r="F11" s="126"/>
      <c r="G11" s="120"/>
      <c r="H11" s="120"/>
      <c r="I11" s="121"/>
      <c r="J11" s="120"/>
      <c r="K11" s="120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526.0799999999999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526.0799999999999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520.4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520.4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520.4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520.4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310.2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310.2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310.2</v>
      </c>
      <c r="G26" s="76"/>
      <c r="H26" s="72"/>
      <c r="I26" s="72"/>
      <c r="J26" s="72"/>
      <c r="K26" s="72">
        <f aca="true" t="shared" si="7" ref="K26:K31">F26+I26+J26</f>
        <v>310.2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3.6799999999999997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3.6799999999999997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1.68</v>
      </c>
      <c r="G42" s="77"/>
      <c r="H42" s="77"/>
      <c r="I42" s="77"/>
      <c r="J42" s="77">
        <f>J43</f>
        <v>0</v>
      </c>
      <c r="K42" s="72">
        <f t="shared" si="9"/>
        <v>1.68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1.68</v>
      </c>
      <c r="G43" s="79"/>
      <c r="H43" s="79"/>
      <c r="I43" s="79"/>
      <c r="J43" s="79"/>
      <c r="K43" s="72">
        <f t="shared" si="9"/>
        <v>1.68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66.1</v>
      </c>
      <c r="G62" s="72">
        <f t="shared" si="14"/>
        <v>0</v>
      </c>
      <c r="H62" s="72">
        <f t="shared" si="14"/>
        <v>66.1</v>
      </c>
      <c r="I62" s="72">
        <f t="shared" si="14"/>
        <v>0</v>
      </c>
      <c r="J62" s="72">
        <f t="shared" si="14"/>
        <v>0</v>
      </c>
      <c r="K62" s="72">
        <f t="shared" si="14"/>
        <v>66.1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66.1</v>
      </c>
      <c r="G63" s="81">
        <f>G64+G67</f>
        <v>0</v>
      </c>
      <c r="H63" s="81">
        <f>H64+H67</f>
        <v>66.1</v>
      </c>
      <c r="I63" s="81"/>
      <c r="J63" s="81">
        <f>J64+J67</f>
        <v>0</v>
      </c>
      <c r="K63" s="72">
        <f aca="true" t="shared" si="15" ref="K63:K87">F63+I63+J63</f>
        <v>66.1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66.1</v>
      </c>
      <c r="G64" s="81">
        <f>G65</f>
        <v>0</v>
      </c>
      <c r="H64" s="81">
        <f>H65</f>
        <v>66.1</v>
      </c>
      <c r="I64" s="81"/>
      <c r="J64" s="81">
        <f>J65</f>
        <v>0</v>
      </c>
      <c r="K64" s="72">
        <f t="shared" si="15"/>
        <v>66.1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66.1</v>
      </c>
      <c r="G65" s="75"/>
      <c r="H65" s="72">
        <f aca="true" t="shared" si="16" ref="H65:H74">F65+G65</f>
        <v>66.1</v>
      </c>
      <c r="I65" s="72"/>
      <c r="J65" s="72"/>
      <c r="K65" s="72">
        <f t="shared" si="15"/>
        <v>66.1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66.1</v>
      </c>
      <c r="G79" s="76"/>
      <c r="H79" s="72"/>
      <c r="I79" s="72"/>
      <c r="J79" s="72"/>
      <c r="K79" s="72">
        <f t="shared" si="15"/>
        <v>66.1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286</v>
      </c>
      <c r="G88" s="72">
        <f t="shared" si="17"/>
        <v>0</v>
      </c>
      <c r="H88" s="72">
        <f t="shared" si="17"/>
        <v>65</v>
      </c>
      <c r="I88" s="72">
        <f t="shared" si="17"/>
        <v>0</v>
      </c>
      <c r="J88" s="72">
        <f t="shared" si="17"/>
        <v>0</v>
      </c>
      <c r="K88" s="72">
        <f t="shared" si="17"/>
        <v>286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65</v>
      </c>
      <c r="G89" s="75">
        <f>G90</f>
        <v>0</v>
      </c>
      <c r="H89" s="72">
        <f>F89+G89</f>
        <v>65</v>
      </c>
      <c r="I89" s="72"/>
      <c r="J89" s="72"/>
      <c r="K89" s="72">
        <f aca="true" t="shared" si="18" ref="K89:K120">F89+I89+J89</f>
        <v>65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65</v>
      </c>
      <c r="G90" s="75">
        <f>G91+G92</f>
        <v>0</v>
      </c>
      <c r="H90" s="75">
        <f>H91+H92</f>
        <v>65</v>
      </c>
      <c r="I90" s="75"/>
      <c r="J90" s="75"/>
      <c r="K90" s="72">
        <f t="shared" si="18"/>
        <v>65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65</v>
      </c>
      <c r="G91" s="75"/>
      <c r="H91" s="72">
        <f>F91+G91</f>
        <v>65</v>
      </c>
      <c r="I91" s="72"/>
      <c r="J91" s="72"/>
      <c r="K91" s="72">
        <f t="shared" si="18"/>
        <v>65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65</v>
      </c>
      <c r="G92" s="75"/>
      <c r="H92" s="72"/>
      <c r="I92" s="72"/>
      <c r="J92" s="72"/>
      <c r="K92" s="72">
        <f t="shared" si="18"/>
        <v>65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221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221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221</v>
      </c>
      <c r="G99" s="75"/>
      <c r="H99" s="72"/>
      <c r="I99" s="72"/>
      <c r="J99" s="72"/>
      <c r="K99" s="72">
        <f t="shared" si="18"/>
        <v>221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40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40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40</v>
      </c>
      <c r="G101" s="75"/>
      <c r="H101" s="72"/>
      <c r="I101" s="72"/>
      <c r="J101" s="72"/>
      <c r="K101" s="72">
        <f t="shared" si="18"/>
        <v>40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11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11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11</v>
      </c>
      <c r="G103" s="75"/>
      <c r="H103" s="72"/>
      <c r="I103" s="72"/>
      <c r="J103" s="72"/>
      <c r="K103" s="72">
        <f t="shared" si="18"/>
        <v>11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170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170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170</v>
      </c>
      <c r="G105" s="75"/>
      <c r="H105" s="72"/>
      <c r="I105" s="72"/>
      <c r="J105" s="72"/>
      <c r="K105" s="72">
        <f t="shared" si="18"/>
        <v>170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1152.2</v>
      </c>
      <c r="G137" s="84">
        <f>G138+G148+G154+G151</f>
        <v>0</v>
      </c>
      <c r="H137" s="84">
        <f>H138+H148+H154+H151</f>
        <v>1152.2</v>
      </c>
      <c r="I137" s="84"/>
      <c r="J137" s="84">
        <f>J138+J148+J154+J151</f>
        <v>0</v>
      </c>
      <c r="K137" s="72">
        <f t="shared" si="21"/>
        <v>1152.2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1152.2</v>
      </c>
      <c r="G138" s="81">
        <f>G139+G142+G147</f>
        <v>0</v>
      </c>
      <c r="H138" s="81">
        <f>H139+H142+H147</f>
        <v>1152.2</v>
      </c>
      <c r="I138" s="81"/>
      <c r="J138" s="81">
        <f>J139+J142+J147</f>
        <v>0</v>
      </c>
      <c r="K138" s="72">
        <f t="shared" si="21"/>
        <v>1152.2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858.5</v>
      </c>
      <c r="G139" s="85">
        <f>G140</f>
        <v>0</v>
      </c>
      <c r="H139" s="85">
        <f>H140</f>
        <v>858.5</v>
      </c>
      <c r="I139" s="85"/>
      <c r="J139" s="85">
        <f>J140</f>
        <v>0</v>
      </c>
      <c r="K139" s="72">
        <f t="shared" si="21"/>
        <v>858.5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858.5</v>
      </c>
      <c r="G140" s="86"/>
      <c r="H140" s="72">
        <f>F140+G140</f>
        <v>858.5</v>
      </c>
      <c r="I140" s="72"/>
      <c r="J140" s="72"/>
      <c r="K140" s="72">
        <f t="shared" si="21"/>
        <v>858.5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858.5</v>
      </c>
      <c r="G141" s="86"/>
      <c r="H141" s="72"/>
      <c r="I141" s="72"/>
      <c r="J141" s="72"/>
      <c r="K141" s="72">
        <f t="shared" si="21"/>
        <v>858.5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293.7</v>
      </c>
      <c r="G142" s="81">
        <f>G143</f>
        <v>0</v>
      </c>
      <c r="H142" s="81">
        <f>H143</f>
        <v>293.7</v>
      </c>
      <c r="I142" s="81"/>
      <c r="J142" s="81">
        <f>J143</f>
        <v>0</v>
      </c>
      <c r="K142" s="72">
        <f t="shared" si="21"/>
        <v>293.7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293.7</v>
      </c>
      <c r="G143" s="81"/>
      <c r="H143" s="72">
        <f>F143+G143</f>
        <v>293.7</v>
      </c>
      <c r="I143" s="72"/>
      <c r="J143" s="72"/>
      <c r="K143" s="72">
        <f t="shared" si="21"/>
        <v>293.7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293.7</v>
      </c>
      <c r="G144" s="81"/>
      <c r="H144" s="72"/>
      <c r="I144" s="72"/>
      <c r="J144" s="72"/>
      <c r="K144" s="72">
        <f t="shared" si="21"/>
        <v>293.7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0</v>
      </c>
      <c r="G208" s="84">
        <f>G209+G214+G232+G238+G220</f>
        <v>0</v>
      </c>
      <c r="H208" s="84">
        <f>H209+H214+H232+H238+H220</f>
        <v>0</v>
      </c>
      <c r="I208" s="84"/>
      <c r="J208" s="84">
        <f>J209+J214+J232+J238+J220</f>
        <v>0</v>
      </c>
      <c r="K208" s="72">
        <f t="shared" si="26"/>
        <v>0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0</v>
      </c>
      <c r="G209" s="85">
        <f>G210</f>
        <v>0</v>
      </c>
      <c r="H209" s="85">
        <f>H210</f>
        <v>0</v>
      </c>
      <c r="I209" s="85"/>
      <c r="J209" s="85">
        <f>J210</f>
        <v>0</v>
      </c>
      <c r="K209" s="72">
        <f t="shared" si="26"/>
        <v>0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0</v>
      </c>
      <c r="G210" s="85">
        <f>G212</f>
        <v>0</v>
      </c>
      <c r="H210" s="85">
        <f>H212</f>
        <v>0</v>
      </c>
      <c r="I210" s="85"/>
      <c r="J210" s="85">
        <f>J212</f>
        <v>0</v>
      </c>
      <c r="K210" s="72">
        <f t="shared" si="26"/>
        <v>0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0</v>
      </c>
      <c r="G211" s="85"/>
      <c r="H211" s="85"/>
      <c r="I211" s="85"/>
      <c r="J211" s="85"/>
      <c r="K211" s="72">
        <f t="shared" si="26"/>
        <v>0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0</v>
      </c>
      <c r="G212" s="85"/>
      <c r="H212" s="72">
        <f>F212+G212</f>
        <v>0</v>
      </c>
      <c r="I212" s="72"/>
      <c r="J212" s="72"/>
      <c r="K212" s="72">
        <f t="shared" si="26"/>
        <v>0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/>
      <c r="G213" s="85"/>
      <c r="H213" s="72"/>
      <c r="I213" s="72"/>
      <c r="J213" s="72"/>
      <c r="K213" s="72">
        <f t="shared" si="26"/>
        <v>0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2030.38</v>
      </c>
      <c r="G267" s="92">
        <f>G12+G49+G62+G88+G106+G137+G163+G208+G255+G55</f>
        <v>0</v>
      </c>
      <c r="H267" s="92">
        <f>H12+H49+H62+H88+H106+H137+H163+H208+H255+H55</f>
        <v>1285.3</v>
      </c>
      <c r="I267" s="92"/>
      <c r="J267" s="92">
        <f>J12+J49+J62+J88+J106+J137+J163+J208+J255+J55</f>
        <v>0</v>
      </c>
      <c r="K267" s="72">
        <f t="shared" si="28"/>
        <v>2030.38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F267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2"/>
  <sheetViews>
    <sheetView showZeros="0" tabSelected="1" workbookViewId="0" topLeftCell="A1">
      <pane xSplit="1" ySplit="12" topLeftCell="B45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K5" sqref="K5"/>
    </sheetView>
  </sheetViews>
  <sheetFormatPr defaultColWidth="9.140625" defaultRowHeight="12.75"/>
  <cols>
    <col min="1" max="1" width="49.57421875" style="0" customWidth="1"/>
    <col min="2" max="2" width="8.574218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3" ht="12.75">
      <c r="D1" s="14" t="s">
        <v>96</v>
      </c>
      <c r="E1" s="14"/>
      <c r="F1" s="123" t="s">
        <v>309</v>
      </c>
      <c r="G1" s="123"/>
      <c r="H1" s="123"/>
      <c r="I1" s="123"/>
      <c r="J1" s="123"/>
      <c r="K1" s="123"/>
      <c r="L1" s="123"/>
      <c r="M1">
        <v>5</v>
      </c>
    </row>
    <row r="2" spans="4:12" ht="12.75">
      <c r="D2" s="123" t="s">
        <v>307</v>
      </c>
      <c r="E2" s="123"/>
      <c r="F2" s="123"/>
      <c r="G2" s="123"/>
      <c r="H2" s="123"/>
      <c r="I2" s="123"/>
      <c r="J2" s="123"/>
      <c r="K2" s="123"/>
      <c r="L2" s="123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/>
      <c r="D4" s="14"/>
      <c r="E4" s="21"/>
      <c r="F4" s="21"/>
      <c r="G4" s="21"/>
      <c r="H4" s="21"/>
      <c r="I4" s="21"/>
      <c r="J4" s="21"/>
      <c r="K4" s="21"/>
      <c r="L4" s="21"/>
    </row>
    <row r="5" spans="3:12" ht="12.75">
      <c r="C5" s="12" t="s">
        <v>296</v>
      </c>
      <c r="E5" s="12"/>
      <c r="F5" s="12"/>
      <c r="G5" s="12" t="s">
        <v>331</v>
      </c>
      <c r="H5" s="12"/>
      <c r="I5" s="12"/>
      <c r="J5" s="12"/>
      <c r="K5" s="12" t="s">
        <v>332</v>
      </c>
      <c r="L5" s="12" t="s">
        <v>323</v>
      </c>
    </row>
    <row r="6" spans="5:12" ht="12.75">
      <c r="E6" s="12"/>
      <c r="F6" s="12"/>
      <c r="G6" s="12"/>
      <c r="H6" s="12"/>
      <c r="I6" s="12"/>
      <c r="J6" s="12"/>
      <c r="K6" s="12"/>
      <c r="L6" s="12"/>
    </row>
    <row r="7" spans="1:12" ht="29.25" customHeight="1">
      <c r="A7" s="122" t="s">
        <v>308</v>
      </c>
      <c r="B7" s="122"/>
      <c r="C7" s="122"/>
      <c r="D7" s="122"/>
      <c r="E7" s="122"/>
      <c r="F7" s="122"/>
      <c r="G7" s="122"/>
      <c r="H7" s="15"/>
      <c r="I7" s="15"/>
      <c r="J7" s="15"/>
      <c r="K7" s="15"/>
      <c r="L7" s="15"/>
    </row>
    <row r="8" spans="1:12" ht="16.5" customHeight="1">
      <c r="A8" s="122"/>
      <c r="B8" s="122"/>
      <c r="C8" s="122"/>
      <c r="D8" s="122"/>
      <c r="E8" s="122"/>
      <c r="F8" s="122"/>
      <c r="G8" s="122"/>
      <c r="H8" s="15"/>
      <c r="I8" s="15"/>
      <c r="J8" s="15"/>
      <c r="K8" s="15"/>
      <c r="L8" s="15"/>
    </row>
    <row r="9" spans="7:12" ht="13.5" thickBot="1">
      <c r="G9" s="1" t="s">
        <v>0</v>
      </c>
      <c r="H9" s="1"/>
      <c r="I9" s="1"/>
      <c r="J9" s="1"/>
      <c r="K9" s="1"/>
      <c r="L9" s="1"/>
    </row>
    <row r="10" spans="1:12" ht="13.5" customHeight="1">
      <c r="A10" s="116" t="s">
        <v>1</v>
      </c>
      <c r="B10" s="119" t="s">
        <v>302</v>
      </c>
      <c r="C10" s="116" t="s">
        <v>2</v>
      </c>
      <c r="D10" s="116" t="s">
        <v>3</v>
      </c>
      <c r="E10" s="116" t="s">
        <v>4</v>
      </c>
      <c r="F10" s="116" t="s">
        <v>5</v>
      </c>
      <c r="G10" s="124" t="s">
        <v>317</v>
      </c>
      <c r="H10" s="119" t="s">
        <v>101</v>
      </c>
      <c r="I10" s="119" t="s">
        <v>102</v>
      </c>
      <c r="J10" s="119" t="s">
        <v>247</v>
      </c>
      <c r="K10" s="119" t="s">
        <v>324</v>
      </c>
      <c r="L10" s="119" t="s">
        <v>325</v>
      </c>
    </row>
    <row r="11" spans="1:12" ht="15" customHeight="1">
      <c r="A11" s="117"/>
      <c r="B11" s="120"/>
      <c r="C11" s="117" t="s">
        <v>6</v>
      </c>
      <c r="D11" s="117" t="s">
        <v>7</v>
      </c>
      <c r="E11" s="117" t="s">
        <v>8</v>
      </c>
      <c r="F11" s="117" t="s">
        <v>9</v>
      </c>
      <c r="G11" s="125"/>
      <c r="H11" s="120"/>
      <c r="I11" s="120"/>
      <c r="J11" s="120"/>
      <c r="K11" s="120"/>
      <c r="L11" s="120"/>
    </row>
    <row r="12" spans="1:12" ht="110.25" customHeight="1">
      <c r="A12" s="118"/>
      <c r="B12" s="120"/>
      <c r="C12" s="118"/>
      <c r="D12" s="118"/>
      <c r="E12" s="118"/>
      <c r="F12" s="118"/>
      <c r="G12" s="126"/>
      <c r="H12" s="120"/>
      <c r="I12" s="120"/>
      <c r="J12" s="120"/>
      <c r="K12" s="120"/>
      <c r="L12" s="120"/>
    </row>
    <row r="13" spans="1:12" ht="33" customHeight="1">
      <c r="A13" s="112" t="s">
        <v>301</v>
      </c>
      <c r="B13" s="114" t="s">
        <v>162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s="2" customFormat="1" ht="1.5" customHeight="1">
      <c r="A14" s="18"/>
      <c r="B14" s="93"/>
      <c r="C14" s="19"/>
      <c r="D14" s="48"/>
      <c r="E14" s="48"/>
      <c r="F14" s="48"/>
      <c r="G14" s="72">
        <v>1598</v>
      </c>
      <c r="H14" s="72">
        <f>H27+H42+H47</f>
        <v>0</v>
      </c>
      <c r="I14" s="72">
        <f>I27+I42+I47</f>
        <v>0</v>
      </c>
      <c r="J14" s="72">
        <f>J27+J42+J47</f>
        <v>0</v>
      </c>
      <c r="K14" s="72"/>
      <c r="L14" s="72"/>
    </row>
    <row r="15" spans="1:12" s="22" customFormat="1" ht="48.75" customHeight="1" hidden="1">
      <c r="A15" s="26"/>
      <c r="B15" s="94"/>
      <c r="C15" s="27" t="s">
        <v>11</v>
      </c>
      <c r="D15" s="49" t="s">
        <v>21</v>
      </c>
      <c r="E15" s="28" t="s">
        <v>128</v>
      </c>
      <c r="F15" s="28" t="s">
        <v>78</v>
      </c>
      <c r="G15" s="73">
        <f aca="true" t="shared" si="0" ref="G15:L16">G16</f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</row>
    <row r="16" spans="1:12" s="2" customFormat="1" ht="61.5" customHeight="1" hidden="1">
      <c r="A16" s="16"/>
      <c r="B16" s="95"/>
      <c r="C16" s="19" t="s">
        <v>11</v>
      </c>
      <c r="D16" s="29" t="s">
        <v>21</v>
      </c>
      <c r="E16" s="29" t="s">
        <v>130</v>
      </c>
      <c r="F16" s="29" t="s">
        <v>78</v>
      </c>
      <c r="G16" s="72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</row>
    <row r="17" spans="1:12" s="2" customFormat="1" ht="17.25" customHeight="1" hidden="1">
      <c r="A17" s="16"/>
      <c r="B17" s="95"/>
      <c r="C17" s="19" t="s">
        <v>11</v>
      </c>
      <c r="D17" s="29" t="s">
        <v>21</v>
      </c>
      <c r="E17" s="29" t="s">
        <v>131</v>
      </c>
      <c r="F17" s="29" t="s">
        <v>136</v>
      </c>
      <c r="G17" s="72"/>
      <c r="H17" s="72"/>
      <c r="I17" s="72"/>
      <c r="J17" s="72"/>
      <c r="K17" s="72"/>
      <c r="L17" s="72">
        <f>G17+J17+K17</f>
        <v>0</v>
      </c>
    </row>
    <row r="18" spans="1:12" s="9" customFormat="1" ht="57" customHeight="1" hidden="1">
      <c r="A18" s="30"/>
      <c r="B18" s="96"/>
      <c r="C18" s="5" t="s">
        <v>11</v>
      </c>
      <c r="D18" s="31" t="s">
        <v>68</v>
      </c>
      <c r="E18" s="32" t="s">
        <v>128</v>
      </c>
      <c r="F18" s="32">
        <v>0</v>
      </c>
      <c r="G18" s="74">
        <f aca="true" t="shared" si="1" ref="G18:L19">G19</f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  <c r="L18" s="74">
        <f t="shared" si="1"/>
        <v>0</v>
      </c>
    </row>
    <row r="19" spans="1:12" s="2" customFormat="1" ht="60" customHeight="1" hidden="1">
      <c r="A19" s="33"/>
      <c r="B19" s="97"/>
      <c r="C19" s="20" t="s">
        <v>11</v>
      </c>
      <c r="D19" s="34" t="s">
        <v>68</v>
      </c>
      <c r="E19" s="34" t="s">
        <v>130</v>
      </c>
      <c r="F19" s="35"/>
      <c r="G19" s="75">
        <f t="shared" si="1"/>
        <v>0</v>
      </c>
      <c r="H19" s="75">
        <f t="shared" si="1"/>
        <v>0</v>
      </c>
      <c r="I19" s="75">
        <f t="shared" si="1"/>
        <v>0</v>
      </c>
      <c r="J19" s="75">
        <f t="shared" si="1"/>
        <v>0</v>
      </c>
      <c r="K19" s="75">
        <f t="shared" si="1"/>
        <v>0</v>
      </c>
      <c r="L19" s="75">
        <f t="shared" si="1"/>
        <v>0</v>
      </c>
    </row>
    <row r="20" spans="1:12" s="2" customFormat="1" ht="15.75" customHeight="1" hidden="1">
      <c r="A20" s="33"/>
      <c r="B20" s="97"/>
      <c r="C20" s="20" t="s">
        <v>11</v>
      </c>
      <c r="D20" s="34" t="s">
        <v>68</v>
      </c>
      <c r="E20" s="34" t="s">
        <v>133</v>
      </c>
      <c r="F20" s="34" t="s">
        <v>78</v>
      </c>
      <c r="G20" s="75">
        <f aca="true" t="shared" si="2" ref="G20:L20">G24</f>
        <v>0</v>
      </c>
      <c r="H20" s="75">
        <f t="shared" si="2"/>
        <v>0</v>
      </c>
      <c r="I20" s="75">
        <f t="shared" si="2"/>
        <v>0</v>
      </c>
      <c r="J20" s="75">
        <f t="shared" si="2"/>
        <v>0</v>
      </c>
      <c r="K20" s="75">
        <f>K24</f>
        <v>0</v>
      </c>
      <c r="L20" s="75">
        <f t="shared" si="2"/>
        <v>0</v>
      </c>
    </row>
    <row r="21" spans="1:12" s="2" customFormat="1" ht="33" customHeight="1" hidden="1" thickBot="1">
      <c r="A21" s="33"/>
      <c r="B21" s="97"/>
      <c r="C21" s="20" t="s">
        <v>11</v>
      </c>
      <c r="D21" s="34" t="s">
        <v>68</v>
      </c>
      <c r="E21" s="34" t="s">
        <v>13</v>
      </c>
      <c r="F21" s="34" t="s">
        <v>107</v>
      </c>
      <c r="G21" s="75"/>
      <c r="H21" s="75"/>
      <c r="I21" s="72">
        <f>G21+H21</f>
        <v>0</v>
      </c>
      <c r="J21" s="72"/>
      <c r="K21" s="75"/>
      <c r="L21" s="72">
        <f>G21+J21+K21</f>
        <v>0</v>
      </c>
    </row>
    <row r="22" spans="1:12" s="2" customFormat="1" ht="15" customHeight="1" hidden="1">
      <c r="A22" s="18"/>
      <c r="B22" s="93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</row>
    <row r="23" spans="1:12" s="2" customFormat="1" ht="15" customHeight="1" hidden="1">
      <c r="A23" s="18"/>
      <c r="B23" s="93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</row>
    <row r="24" spans="1:12" s="2" customFormat="1" ht="33" customHeight="1" hidden="1">
      <c r="A24" s="16"/>
      <c r="B24" s="95"/>
      <c r="C24" s="19" t="s">
        <v>11</v>
      </c>
      <c r="D24" s="29" t="s">
        <v>68</v>
      </c>
      <c r="E24" s="25" t="s">
        <v>133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</row>
    <row r="25" spans="1:12" s="2" customFormat="1" ht="32.25" customHeight="1">
      <c r="A25" s="16" t="s">
        <v>306</v>
      </c>
      <c r="B25" s="95" t="s">
        <v>162</v>
      </c>
      <c r="C25" s="19" t="s">
        <v>11</v>
      </c>
      <c r="D25" s="29" t="s">
        <v>21</v>
      </c>
      <c r="E25" s="25" t="s">
        <v>131</v>
      </c>
      <c r="F25" s="50">
        <v>500</v>
      </c>
      <c r="G25" s="72">
        <v>343.4</v>
      </c>
      <c r="H25" s="72"/>
      <c r="I25" s="72"/>
      <c r="J25" s="72"/>
      <c r="K25" s="72">
        <v>343.4</v>
      </c>
      <c r="L25" s="72">
        <v>100</v>
      </c>
    </row>
    <row r="26" spans="1:12" s="2" customFormat="1" ht="0.75" customHeight="1" hidden="1">
      <c r="A26" s="16"/>
      <c r="B26" s="95"/>
      <c r="C26" s="19"/>
      <c r="D26" s="29"/>
      <c r="E26" s="25"/>
      <c r="F26" s="50"/>
      <c r="G26" s="72"/>
      <c r="H26" s="72"/>
      <c r="I26" s="72"/>
      <c r="J26" s="72"/>
      <c r="K26" s="72"/>
      <c r="L26" s="72"/>
    </row>
    <row r="27" spans="1:12" s="9" customFormat="1" ht="0.75" customHeight="1" hidden="1">
      <c r="A27" s="26"/>
      <c r="B27" s="94"/>
      <c r="C27" s="24"/>
      <c r="D27" s="23"/>
      <c r="E27" s="24"/>
      <c r="F27" s="24"/>
      <c r="G27" s="74"/>
      <c r="H27" s="74">
        <f>H28</f>
        <v>0</v>
      </c>
      <c r="I27" s="74">
        <f>I28</f>
        <v>0</v>
      </c>
      <c r="J27" s="74">
        <f>J28</f>
        <v>0</v>
      </c>
      <c r="K27" s="74"/>
      <c r="L27" s="74"/>
    </row>
    <row r="28" spans="1:12" ht="55.5" customHeight="1" hidden="1">
      <c r="A28" s="16"/>
      <c r="B28" s="95"/>
      <c r="C28" s="4"/>
      <c r="D28" s="4" t="s">
        <v>16</v>
      </c>
      <c r="E28" s="4"/>
      <c r="F28" s="4"/>
      <c r="G28" s="76"/>
      <c r="H28" s="76">
        <f>H30+H37</f>
        <v>0</v>
      </c>
      <c r="I28" s="76">
        <f>I30+I37</f>
        <v>0</v>
      </c>
      <c r="J28" s="76">
        <f>J30+J37</f>
        <v>0</v>
      </c>
      <c r="K28" s="76"/>
      <c r="L28" s="76"/>
    </row>
    <row r="29" spans="1:12" ht="55.5" customHeight="1" hidden="1">
      <c r="A29" s="16"/>
      <c r="B29" s="95"/>
      <c r="C29" s="4"/>
      <c r="D29" s="4"/>
      <c r="E29" s="4"/>
      <c r="F29" s="4"/>
      <c r="G29" s="76"/>
      <c r="H29" s="76"/>
      <c r="I29" s="76"/>
      <c r="J29" s="76"/>
      <c r="K29" s="76"/>
      <c r="L29" s="76"/>
    </row>
    <row r="30" spans="1:12" s="13" customFormat="1" ht="12" customHeight="1">
      <c r="A30" s="38" t="s">
        <v>14</v>
      </c>
      <c r="B30" s="98" t="s">
        <v>162</v>
      </c>
      <c r="C30" s="20" t="s">
        <v>11</v>
      </c>
      <c r="D30" s="20" t="s">
        <v>16</v>
      </c>
      <c r="E30" s="20" t="s">
        <v>133</v>
      </c>
      <c r="F30" s="20" t="s">
        <v>136</v>
      </c>
      <c r="G30" s="76">
        <v>453.2</v>
      </c>
      <c r="H30" s="76">
        <f>H31</f>
        <v>0</v>
      </c>
      <c r="I30" s="76">
        <f>I31</f>
        <v>0</v>
      </c>
      <c r="J30" s="76">
        <f>J31</f>
        <v>0</v>
      </c>
      <c r="K30" s="76">
        <v>452.9</v>
      </c>
      <c r="L30" s="76">
        <v>99.93</v>
      </c>
    </row>
    <row r="31" spans="1:12" ht="28.5" customHeight="1" hidden="1">
      <c r="A31" s="37"/>
      <c r="B31" s="99"/>
      <c r="C31" s="5"/>
      <c r="D31" s="5"/>
      <c r="E31" s="5"/>
      <c r="F31" s="5"/>
      <c r="G31" s="76"/>
      <c r="H31" s="76"/>
      <c r="I31" s="72"/>
      <c r="J31" s="72"/>
      <c r="K31" s="76"/>
      <c r="L31" s="72"/>
    </row>
    <row r="32" spans="1:12" ht="12.75" hidden="1">
      <c r="A32" s="36" t="s">
        <v>103</v>
      </c>
      <c r="B32" s="100"/>
      <c r="C32" s="5" t="s">
        <v>11</v>
      </c>
      <c r="D32" s="5" t="s">
        <v>17</v>
      </c>
      <c r="E32" s="5"/>
      <c r="F32" s="5"/>
      <c r="G32" s="76">
        <f>G33</f>
        <v>0</v>
      </c>
      <c r="H32" s="76">
        <f>H33</f>
        <v>0</v>
      </c>
      <c r="I32" s="72">
        <f>G32+H32</f>
        <v>0</v>
      </c>
      <c r="J32" s="72"/>
      <c r="K32" s="76"/>
      <c r="L32" s="72"/>
    </row>
    <row r="33" spans="1:12" ht="12.75" hidden="1">
      <c r="A33" s="37" t="s">
        <v>104</v>
      </c>
      <c r="B33" s="99"/>
      <c r="C33" s="5" t="s">
        <v>11</v>
      </c>
      <c r="D33" s="5" t="s">
        <v>17</v>
      </c>
      <c r="E33" s="5" t="s">
        <v>53</v>
      </c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6"/>
      <c r="L33" s="72"/>
    </row>
    <row r="34" spans="1:12" ht="37.5" customHeight="1" hidden="1">
      <c r="A34" s="17" t="s">
        <v>105</v>
      </c>
      <c r="B34" s="101"/>
      <c r="C34" s="5" t="s">
        <v>11</v>
      </c>
      <c r="D34" s="5" t="s">
        <v>17</v>
      </c>
      <c r="E34" s="5" t="s">
        <v>53</v>
      </c>
      <c r="F34" s="5" t="s">
        <v>106</v>
      </c>
      <c r="G34" s="76"/>
      <c r="H34" s="76"/>
      <c r="I34" s="72">
        <f>G34+H34</f>
        <v>0</v>
      </c>
      <c r="J34" s="72"/>
      <c r="K34" s="76"/>
      <c r="L34" s="72"/>
    </row>
    <row r="35" spans="1:12" ht="45.75" customHeight="1" hidden="1">
      <c r="A35" s="33"/>
      <c r="B35" s="97"/>
      <c r="C35" s="5" t="s">
        <v>11</v>
      </c>
      <c r="D35" s="5" t="s">
        <v>66</v>
      </c>
      <c r="E35" s="5" t="s">
        <v>128</v>
      </c>
      <c r="F35" s="5" t="s">
        <v>78</v>
      </c>
      <c r="G35" s="76">
        <f>G36</f>
        <v>0</v>
      </c>
      <c r="H35" s="76">
        <f>H36</f>
        <v>0</v>
      </c>
      <c r="I35" s="76">
        <f>I36</f>
        <v>0</v>
      </c>
      <c r="J35" s="76">
        <f>J36</f>
        <v>0</v>
      </c>
      <c r="K35" s="76"/>
      <c r="L35" s="72"/>
    </row>
    <row r="36" spans="1:12" ht="51" hidden="1">
      <c r="A36" s="38" t="s">
        <v>129</v>
      </c>
      <c r="B36" s="98"/>
      <c r="C36" s="5" t="s">
        <v>11</v>
      </c>
      <c r="D36" s="5" t="s">
        <v>16</v>
      </c>
      <c r="E36" s="5" t="s">
        <v>130</v>
      </c>
      <c r="F36" s="5" t="s">
        <v>78</v>
      </c>
      <c r="G36" s="76">
        <f aca="true" t="shared" si="3" ref="G36:I37">G37</f>
        <v>0</v>
      </c>
      <c r="H36" s="76">
        <f t="shared" si="3"/>
        <v>0</v>
      </c>
      <c r="I36" s="76">
        <f t="shared" si="3"/>
        <v>0</v>
      </c>
      <c r="J36" s="76"/>
      <c r="K36" s="76"/>
      <c r="L36" s="72"/>
    </row>
    <row r="37" spans="1:12" s="13" customFormat="1" ht="0.75" customHeight="1" hidden="1">
      <c r="A37" s="38"/>
      <c r="B37" s="98"/>
      <c r="C37" s="20"/>
      <c r="D37" s="20"/>
      <c r="E37" s="20"/>
      <c r="F37" s="20"/>
      <c r="G37" s="76">
        <f t="shared" si="3"/>
        <v>0</v>
      </c>
      <c r="H37" s="76">
        <f t="shared" si="3"/>
        <v>0</v>
      </c>
      <c r="I37" s="76">
        <f t="shared" si="3"/>
        <v>0</v>
      </c>
      <c r="J37" s="76">
        <f>J38</f>
        <v>0</v>
      </c>
      <c r="K37" s="76"/>
      <c r="L37" s="76"/>
    </row>
    <row r="38" spans="1:12" s="13" customFormat="1" ht="12.75" hidden="1">
      <c r="A38" s="38"/>
      <c r="B38" s="98"/>
      <c r="C38" s="20"/>
      <c r="D38" s="20"/>
      <c r="E38" s="20"/>
      <c r="F38" s="20"/>
      <c r="G38" s="76"/>
      <c r="H38" s="76"/>
      <c r="I38" s="72"/>
      <c r="J38" s="72"/>
      <c r="K38" s="76"/>
      <c r="L38" s="72"/>
    </row>
    <row r="39" spans="1:12" s="11" customFormat="1" ht="27" customHeight="1" hidden="1">
      <c r="A39" s="16" t="s">
        <v>91</v>
      </c>
      <c r="B39" s="95"/>
      <c r="C39" s="39" t="s">
        <v>11</v>
      </c>
      <c r="D39" s="39" t="s">
        <v>18</v>
      </c>
      <c r="E39" s="39"/>
      <c r="F39" s="39"/>
      <c r="G39" s="77">
        <f>G40</f>
        <v>0</v>
      </c>
      <c r="H39" s="77">
        <f>H40</f>
        <v>0</v>
      </c>
      <c r="I39" s="72">
        <f>G39+H39</f>
        <v>0</v>
      </c>
      <c r="J39" s="72"/>
      <c r="K39" s="77"/>
      <c r="L39" s="72"/>
    </row>
    <row r="40" spans="1:12" ht="38.25" hidden="1">
      <c r="A40" s="17" t="s">
        <v>92</v>
      </c>
      <c r="B40" s="101"/>
      <c r="C40" s="5" t="s">
        <v>11</v>
      </c>
      <c r="D40" s="5" t="s">
        <v>18</v>
      </c>
      <c r="E40" s="5" t="s">
        <v>93</v>
      </c>
      <c r="F40" s="5" t="s">
        <v>94</v>
      </c>
      <c r="G40" s="76"/>
      <c r="H40" s="76"/>
      <c r="I40" s="72">
        <f>G40+H40</f>
        <v>0</v>
      </c>
      <c r="J40" s="72"/>
      <c r="K40" s="76"/>
      <c r="L40" s="72"/>
    </row>
    <row r="41" spans="1:12" ht="12.75" hidden="1">
      <c r="A41" s="17"/>
      <c r="B41" s="101"/>
      <c r="C41" s="5"/>
      <c r="D41" s="5"/>
      <c r="E41" s="5"/>
      <c r="F41" s="5"/>
      <c r="G41" s="76"/>
      <c r="H41" s="76"/>
      <c r="I41" s="72">
        <f>G41+H41</f>
        <v>0</v>
      </c>
      <c r="J41" s="72"/>
      <c r="K41" s="76"/>
      <c r="L41" s="72"/>
    </row>
    <row r="42" spans="1:12" s="11" customFormat="1" ht="14.25" hidden="1">
      <c r="A42" s="33"/>
      <c r="B42" s="97"/>
      <c r="C42" s="10"/>
      <c r="D42" s="10"/>
      <c r="E42" s="10"/>
      <c r="F42" s="10"/>
      <c r="G42" s="77"/>
      <c r="H42" s="77"/>
      <c r="I42" s="72"/>
      <c r="J42" s="72"/>
      <c r="K42" s="77"/>
      <c r="L42" s="72"/>
    </row>
    <row r="43" spans="1:12" s="13" customFormat="1" ht="12.75" hidden="1">
      <c r="A43" s="38"/>
      <c r="B43" s="98"/>
      <c r="C43" s="20"/>
      <c r="D43" s="20"/>
      <c r="E43" s="20"/>
      <c r="F43" s="20"/>
      <c r="G43" s="76"/>
      <c r="H43" s="76"/>
      <c r="I43" s="72"/>
      <c r="J43" s="72"/>
      <c r="K43" s="76"/>
      <c r="L43" s="72"/>
    </row>
    <row r="44" spans="1:12" s="13" customFormat="1" ht="18" customHeight="1" hidden="1">
      <c r="A44" s="16"/>
      <c r="B44" s="95"/>
      <c r="C44" s="20"/>
      <c r="D44" s="20"/>
      <c r="E44" s="20"/>
      <c r="F44" s="20"/>
      <c r="G44" s="76"/>
      <c r="H44" s="76"/>
      <c r="I44" s="76"/>
      <c r="J44" s="76"/>
      <c r="K44" s="76"/>
      <c r="L44" s="72"/>
    </row>
    <row r="45" spans="1:12" s="13" customFormat="1" ht="17.25" customHeight="1">
      <c r="A45" s="16" t="s">
        <v>319</v>
      </c>
      <c r="B45" s="95" t="s">
        <v>162</v>
      </c>
      <c r="C45" s="20" t="s">
        <v>11</v>
      </c>
      <c r="D45" s="20" t="s">
        <v>18</v>
      </c>
      <c r="E45" s="20" t="s">
        <v>320</v>
      </c>
      <c r="F45" s="20" t="s">
        <v>136</v>
      </c>
      <c r="G45" s="76">
        <v>2.5</v>
      </c>
      <c r="H45" s="76"/>
      <c r="I45" s="76"/>
      <c r="J45" s="76"/>
      <c r="K45" s="76">
        <v>2.5</v>
      </c>
      <c r="L45" s="72">
        <v>100</v>
      </c>
    </row>
    <row r="46" spans="1:12" s="13" customFormat="1" ht="17.25" customHeight="1" hidden="1">
      <c r="A46" s="16" t="s">
        <v>141</v>
      </c>
      <c r="B46" s="95" t="s">
        <v>162</v>
      </c>
      <c r="C46" s="20" t="s">
        <v>11</v>
      </c>
      <c r="D46" s="20" t="s">
        <v>137</v>
      </c>
      <c r="E46" s="20" t="s">
        <v>140</v>
      </c>
      <c r="F46" s="20" t="s">
        <v>310</v>
      </c>
      <c r="G46" s="76"/>
      <c r="H46" s="76"/>
      <c r="I46" s="72"/>
      <c r="J46" s="72"/>
      <c r="K46" s="76"/>
      <c r="L46" s="72"/>
    </row>
    <row r="47" spans="1:12" s="55" customFormat="1" ht="0.75" customHeight="1" hidden="1">
      <c r="A47" s="53"/>
      <c r="B47" s="102"/>
      <c r="C47" s="64"/>
      <c r="D47" s="64"/>
      <c r="E47" s="64"/>
      <c r="F47" s="64"/>
      <c r="G47" s="78"/>
      <c r="H47" s="78"/>
      <c r="I47" s="78"/>
      <c r="J47" s="78"/>
      <c r="K47" s="78"/>
      <c r="L47" s="72"/>
    </row>
    <row r="48" spans="1:12" s="11" customFormat="1" ht="28.5" customHeight="1" hidden="1">
      <c r="A48" s="33"/>
      <c r="B48" s="97"/>
      <c r="C48" s="39"/>
      <c r="D48" s="39"/>
      <c r="E48" s="39"/>
      <c r="F48" s="39"/>
      <c r="G48" s="77"/>
      <c r="H48" s="77"/>
      <c r="I48" s="77"/>
      <c r="J48" s="77"/>
      <c r="K48" s="77"/>
      <c r="L48" s="72"/>
    </row>
    <row r="49" spans="1:12" s="2" customFormat="1" ht="33.75" customHeight="1" hidden="1">
      <c r="A49" s="26"/>
      <c r="B49" s="94"/>
      <c r="C49" s="40"/>
      <c r="D49" s="40"/>
      <c r="E49" s="40"/>
      <c r="F49" s="40"/>
      <c r="G49" s="79"/>
      <c r="H49" s="79"/>
      <c r="I49" s="79"/>
      <c r="J49" s="79"/>
      <c r="K49" s="79"/>
      <c r="L49" s="72"/>
    </row>
    <row r="50" spans="1:12" s="55" customFormat="1" ht="75" customHeight="1" hidden="1">
      <c r="A50" s="53"/>
      <c r="B50" s="102"/>
      <c r="C50" s="54"/>
      <c r="D50" s="54"/>
      <c r="E50" s="54"/>
      <c r="F50" s="54"/>
      <c r="G50" s="78"/>
      <c r="H50" s="78"/>
      <c r="I50" s="78"/>
      <c r="J50" s="78"/>
      <c r="K50" s="78"/>
      <c r="L50" s="72"/>
    </row>
    <row r="51" spans="1:12" ht="14.25" customHeight="1" hidden="1">
      <c r="A51" s="33"/>
      <c r="B51" s="97"/>
      <c r="C51" s="5"/>
      <c r="D51" s="5"/>
      <c r="E51" s="5"/>
      <c r="F51" s="5"/>
      <c r="G51" s="76"/>
      <c r="H51" s="76"/>
      <c r="I51" s="76"/>
      <c r="J51" s="76"/>
      <c r="K51" s="76"/>
      <c r="L51" s="72"/>
    </row>
    <row r="52" spans="1:12" s="9" customFormat="1" ht="28.5" customHeight="1" hidden="1">
      <c r="A52" s="30"/>
      <c r="B52" s="96"/>
      <c r="C52" s="5"/>
      <c r="D52" s="5"/>
      <c r="E52" s="5"/>
      <c r="F52" s="5"/>
      <c r="G52" s="80"/>
      <c r="H52" s="80"/>
      <c r="I52" s="80"/>
      <c r="J52" s="80"/>
      <c r="K52" s="80"/>
      <c r="L52" s="72"/>
    </row>
    <row r="53" spans="1:12" ht="38.25" customHeight="1" hidden="1">
      <c r="A53" s="33"/>
      <c r="B53" s="97"/>
      <c r="C53" s="5"/>
      <c r="D53" s="5"/>
      <c r="E53" s="5"/>
      <c r="F53" s="5"/>
      <c r="G53" s="76"/>
      <c r="H53" s="76"/>
      <c r="I53" s="76"/>
      <c r="J53" s="76"/>
      <c r="K53" s="76"/>
      <c r="L53" s="72"/>
    </row>
    <row r="54" spans="1:12" ht="12.75" hidden="1">
      <c r="A54" s="38"/>
      <c r="B54" s="98"/>
      <c r="C54" s="5"/>
      <c r="D54" s="5"/>
      <c r="E54" s="5"/>
      <c r="F54" s="5"/>
      <c r="G54" s="76"/>
      <c r="H54" s="76"/>
      <c r="I54" s="76"/>
      <c r="J54" s="76"/>
      <c r="K54" s="76"/>
      <c r="L54" s="72"/>
    </row>
    <row r="55" spans="1:12" s="2" customFormat="1" ht="30" hidden="1">
      <c r="A55" s="18" t="s">
        <v>67</v>
      </c>
      <c r="B55" s="93"/>
      <c r="C55" s="40" t="s">
        <v>68</v>
      </c>
      <c r="D55" s="40"/>
      <c r="E55" s="40"/>
      <c r="F55" s="40"/>
      <c r="G55" s="79">
        <f>G56</f>
        <v>0</v>
      </c>
      <c r="H55" s="79"/>
      <c r="I55" s="72">
        <f>G55+H55</f>
        <v>0</v>
      </c>
      <c r="J55" s="72"/>
      <c r="K55" s="79"/>
      <c r="L55" s="72"/>
    </row>
    <row r="56" spans="1:12" ht="12.75" hidden="1">
      <c r="A56" s="38" t="s">
        <v>71</v>
      </c>
      <c r="B56" s="98"/>
      <c r="C56" s="5" t="s">
        <v>68</v>
      </c>
      <c r="D56" s="5" t="s">
        <v>21</v>
      </c>
      <c r="E56" s="5"/>
      <c r="F56" s="5"/>
      <c r="G56" s="76">
        <f>G57</f>
        <v>0</v>
      </c>
      <c r="H56" s="76"/>
      <c r="I56" s="72">
        <f>G56+H56</f>
        <v>0</v>
      </c>
      <c r="J56" s="72"/>
      <c r="K56" s="76"/>
      <c r="L56" s="72"/>
    </row>
    <row r="57" spans="1:12" ht="12.75" hidden="1">
      <c r="A57" s="17" t="s">
        <v>70</v>
      </c>
      <c r="B57" s="101"/>
      <c r="C57" s="5" t="s">
        <v>68</v>
      </c>
      <c r="D57" s="5" t="s">
        <v>21</v>
      </c>
      <c r="E57" s="5" t="s">
        <v>72</v>
      </c>
      <c r="F57" s="5"/>
      <c r="G57" s="76">
        <f>G58</f>
        <v>0</v>
      </c>
      <c r="H57" s="76"/>
      <c r="I57" s="72">
        <f>G57+H57</f>
        <v>0</v>
      </c>
      <c r="J57" s="72"/>
      <c r="K57" s="76"/>
      <c r="L57" s="72"/>
    </row>
    <row r="58" spans="1:12" ht="38.25" hidden="1">
      <c r="A58" s="17" t="s">
        <v>69</v>
      </c>
      <c r="B58" s="101"/>
      <c r="C58" s="5" t="s">
        <v>68</v>
      </c>
      <c r="D58" s="5" t="s">
        <v>21</v>
      </c>
      <c r="E58" s="5" t="s">
        <v>72</v>
      </c>
      <c r="F58" s="5" t="s">
        <v>73</v>
      </c>
      <c r="G58" s="76"/>
      <c r="H58" s="76"/>
      <c r="I58" s="72">
        <f>G58+H58</f>
        <v>0</v>
      </c>
      <c r="J58" s="72"/>
      <c r="K58" s="76"/>
      <c r="L58" s="72"/>
    </row>
    <row r="59" spans="1:12" ht="12.75" hidden="1">
      <c r="A59" s="17"/>
      <c r="B59" s="101"/>
      <c r="C59" s="5"/>
      <c r="D59" s="5"/>
      <c r="E59" s="5"/>
      <c r="F59" s="5"/>
      <c r="G59" s="76"/>
      <c r="H59" s="76"/>
      <c r="I59" s="72"/>
      <c r="J59" s="72"/>
      <c r="K59" s="76"/>
      <c r="L59" s="72"/>
    </row>
    <row r="60" spans="1:12" ht="24.75" customHeight="1" hidden="1">
      <c r="A60" s="17" t="s">
        <v>134</v>
      </c>
      <c r="B60" s="101" t="s">
        <v>162</v>
      </c>
      <c r="C60" s="5" t="s">
        <v>11</v>
      </c>
      <c r="D60" s="5" t="s">
        <v>144</v>
      </c>
      <c r="E60" s="5" t="s">
        <v>226</v>
      </c>
      <c r="F60" s="5" t="s">
        <v>136</v>
      </c>
      <c r="G60" s="76"/>
      <c r="H60" s="76">
        <f>H61</f>
        <v>0</v>
      </c>
      <c r="I60" s="76">
        <f>I61</f>
        <v>0</v>
      </c>
      <c r="J60" s="76"/>
      <c r="K60" s="76"/>
      <c r="L60" s="72"/>
    </row>
    <row r="61" spans="1:12" ht="12.75" hidden="1">
      <c r="A61" s="17"/>
      <c r="B61" s="101" t="s">
        <v>162</v>
      </c>
      <c r="C61" s="5"/>
      <c r="D61" s="5"/>
      <c r="E61" s="5"/>
      <c r="F61" s="5"/>
      <c r="G61" s="76"/>
      <c r="H61" s="76"/>
      <c r="I61" s="72"/>
      <c r="J61" s="72"/>
      <c r="K61" s="76"/>
      <c r="L61" s="72"/>
    </row>
    <row r="62" spans="1:12" ht="30" hidden="1">
      <c r="A62" s="41" t="s">
        <v>67</v>
      </c>
      <c r="B62" s="103"/>
      <c r="C62" s="5" t="s">
        <v>68</v>
      </c>
      <c r="D62" s="5" t="s">
        <v>55</v>
      </c>
      <c r="E62" s="5" t="s">
        <v>128</v>
      </c>
      <c r="F62" s="5" t="s">
        <v>78</v>
      </c>
      <c r="G62" s="76">
        <f>G63+G66</f>
        <v>0</v>
      </c>
      <c r="H62" s="76">
        <f>H63+H66</f>
        <v>0</v>
      </c>
      <c r="I62" s="76">
        <f>I63+I66</f>
        <v>0</v>
      </c>
      <c r="J62" s="76"/>
      <c r="K62" s="76"/>
      <c r="L62" s="72"/>
    </row>
    <row r="63" spans="1:12" ht="12.75" hidden="1">
      <c r="A63" s="37" t="s">
        <v>71</v>
      </c>
      <c r="B63" s="99"/>
      <c r="C63" s="5" t="s">
        <v>68</v>
      </c>
      <c r="D63" s="5" t="s">
        <v>21</v>
      </c>
      <c r="E63" s="5" t="s">
        <v>128</v>
      </c>
      <c r="F63" s="5" t="s">
        <v>78</v>
      </c>
      <c r="G63" s="76">
        <f aca="true" t="shared" si="4" ref="G63:I64">G64</f>
        <v>0</v>
      </c>
      <c r="H63" s="76">
        <f t="shared" si="4"/>
        <v>0</v>
      </c>
      <c r="I63" s="76">
        <f t="shared" si="4"/>
        <v>0</v>
      </c>
      <c r="J63" s="76"/>
      <c r="K63" s="76"/>
      <c r="L63" s="72"/>
    </row>
    <row r="64" spans="1:12" ht="25.5" hidden="1">
      <c r="A64" s="37" t="s">
        <v>146</v>
      </c>
      <c r="B64" s="99"/>
      <c r="C64" s="5" t="s">
        <v>68</v>
      </c>
      <c r="D64" s="5" t="s">
        <v>21</v>
      </c>
      <c r="E64" s="5" t="s">
        <v>147</v>
      </c>
      <c r="F64" s="5" t="s">
        <v>78</v>
      </c>
      <c r="G64" s="76">
        <f t="shared" si="4"/>
        <v>0</v>
      </c>
      <c r="H64" s="76">
        <f t="shared" si="4"/>
        <v>0</v>
      </c>
      <c r="I64" s="76">
        <f t="shared" si="4"/>
        <v>0</v>
      </c>
      <c r="J64" s="76"/>
      <c r="K64" s="76"/>
      <c r="L64" s="72"/>
    </row>
    <row r="65" spans="1:12" ht="38.25" hidden="1">
      <c r="A65" s="17" t="s">
        <v>148</v>
      </c>
      <c r="B65" s="101"/>
      <c r="C65" s="5" t="s">
        <v>68</v>
      </c>
      <c r="D65" s="5" t="s">
        <v>21</v>
      </c>
      <c r="E65" s="5" t="s">
        <v>149</v>
      </c>
      <c r="F65" s="5" t="s">
        <v>150</v>
      </c>
      <c r="G65" s="76"/>
      <c r="H65" s="76"/>
      <c r="I65" s="72">
        <f>G65+H65</f>
        <v>0</v>
      </c>
      <c r="J65" s="72"/>
      <c r="K65" s="76"/>
      <c r="L65" s="72"/>
    </row>
    <row r="66" spans="1:12" ht="12.75" hidden="1">
      <c r="A66" s="36" t="s">
        <v>110</v>
      </c>
      <c r="B66" s="100"/>
      <c r="C66" s="5" t="s">
        <v>68</v>
      </c>
      <c r="D66" s="5" t="s">
        <v>16</v>
      </c>
      <c r="E66" s="5"/>
      <c r="F66" s="5"/>
      <c r="G66" s="76">
        <f aca="true" t="shared" si="5" ref="G66:I67">G67</f>
        <v>0</v>
      </c>
      <c r="H66" s="76">
        <f t="shared" si="5"/>
        <v>0</v>
      </c>
      <c r="I66" s="76">
        <f t="shared" si="5"/>
        <v>0</v>
      </c>
      <c r="J66" s="76"/>
      <c r="K66" s="76"/>
      <c r="L66" s="72"/>
    </row>
    <row r="67" spans="1:12" ht="12.75" hidden="1">
      <c r="A67" s="37" t="s">
        <v>104</v>
      </c>
      <c r="B67" s="99"/>
      <c r="C67" s="5" t="s">
        <v>68</v>
      </c>
      <c r="D67" s="5" t="s">
        <v>16</v>
      </c>
      <c r="E67" s="5" t="s">
        <v>53</v>
      </c>
      <c r="F67" s="5"/>
      <c r="G67" s="76">
        <f t="shared" si="5"/>
        <v>0</v>
      </c>
      <c r="H67" s="76">
        <f t="shared" si="5"/>
        <v>0</v>
      </c>
      <c r="I67" s="76">
        <f t="shared" si="5"/>
        <v>0</v>
      </c>
      <c r="J67" s="76"/>
      <c r="K67" s="76"/>
      <c r="L67" s="72"/>
    </row>
    <row r="68" spans="1:12" ht="25.5" hidden="1">
      <c r="A68" s="17" t="s">
        <v>111</v>
      </c>
      <c r="B68" s="101"/>
      <c r="C68" s="5" t="s">
        <v>68</v>
      </c>
      <c r="D68" s="5" t="s">
        <v>16</v>
      </c>
      <c r="E68" s="5" t="s">
        <v>53</v>
      </c>
      <c r="F68" s="5" t="s">
        <v>112</v>
      </c>
      <c r="G68" s="76"/>
      <c r="H68" s="76"/>
      <c r="I68" s="72">
        <f>G68+H68</f>
        <v>0</v>
      </c>
      <c r="J68" s="72"/>
      <c r="K68" s="76"/>
      <c r="L68" s="72"/>
    </row>
    <row r="69" spans="1:12" s="6" customFormat="1" ht="18" customHeight="1">
      <c r="A69" s="18" t="s">
        <v>255</v>
      </c>
      <c r="B69" s="93" t="s">
        <v>162</v>
      </c>
      <c r="C69" s="19" t="s">
        <v>21</v>
      </c>
      <c r="D69" s="29" t="s">
        <v>68</v>
      </c>
      <c r="E69" s="29" t="s">
        <v>128</v>
      </c>
      <c r="F69" s="29" t="s">
        <v>78</v>
      </c>
      <c r="G69" s="72">
        <v>46.2</v>
      </c>
      <c r="H69" s="72">
        <f>H71</f>
        <v>0</v>
      </c>
      <c r="I69" s="72">
        <f>I71</f>
        <v>0</v>
      </c>
      <c r="J69" s="72">
        <f>J71</f>
        <v>0</v>
      </c>
      <c r="K69" s="72">
        <v>46.2</v>
      </c>
      <c r="L69" s="72">
        <v>100</v>
      </c>
    </row>
    <row r="70" spans="1:12" s="7" customFormat="1" ht="15.75" customHeight="1" hidden="1">
      <c r="A70" s="16"/>
      <c r="B70" s="95"/>
      <c r="C70" s="3" t="s">
        <v>16</v>
      </c>
      <c r="D70" s="3" t="s">
        <v>17</v>
      </c>
      <c r="E70" s="3" t="s">
        <v>128</v>
      </c>
      <c r="F70" s="3" t="s">
        <v>78</v>
      </c>
      <c r="G70" s="81">
        <f>G71+G74</f>
        <v>0</v>
      </c>
      <c r="H70" s="81">
        <f>H71+H74</f>
        <v>0</v>
      </c>
      <c r="I70" s="81">
        <f>I71+I74</f>
        <v>0</v>
      </c>
      <c r="J70" s="81"/>
      <c r="K70" s="81"/>
      <c r="L70" s="72"/>
    </row>
    <row r="71" spans="1:12" s="7" customFormat="1" ht="57" customHeight="1" hidden="1">
      <c r="A71" s="16"/>
      <c r="B71" s="95"/>
      <c r="C71" s="3"/>
      <c r="D71" s="3"/>
      <c r="E71" s="3"/>
      <c r="F71" s="3"/>
      <c r="G71" s="81"/>
      <c r="H71" s="81"/>
      <c r="I71" s="81"/>
      <c r="J71" s="81"/>
      <c r="K71" s="81"/>
      <c r="L71" s="72"/>
    </row>
    <row r="72" spans="1:12" s="70" customFormat="1" ht="33.75" customHeight="1">
      <c r="A72" s="38" t="s">
        <v>256</v>
      </c>
      <c r="B72" s="98" t="s">
        <v>162</v>
      </c>
      <c r="C72" s="3" t="s">
        <v>21</v>
      </c>
      <c r="D72" s="3" t="s">
        <v>68</v>
      </c>
      <c r="E72" s="3" t="s">
        <v>257</v>
      </c>
      <c r="F72" s="3" t="s">
        <v>136</v>
      </c>
      <c r="G72" s="75">
        <v>46.2</v>
      </c>
      <c r="H72" s="75"/>
      <c r="I72" s="72">
        <f aca="true" t="shared" si="6" ref="I72:I81">G72+H72</f>
        <v>46.2</v>
      </c>
      <c r="J72" s="72"/>
      <c r="K72" s="75">
        <v>46.2</v>
      </c>
      <c r="L72" s="72">
        <v>100</v>
      </c>
    </row>
    <row r="73" spans="1:12" s="7" customFormat="1" ht="25.5" customHeight="1" hidden="1">
      <c r="A73" s="30" t="s">
        <v>75</v>
      </c>
      <c r="B73" s="96"/>
      <c r="C73" s="3" t="s">
        <v>16</v>
      </c>
      <c r="D73" s="3" t="s">
        <v>17</v>
      </c>
      <c r="E73" s="3" t="s">
        <v>77</v>
      </c>
      <c r="F73" s="3" t="s">
        <v>74</v>
      </c>
      <c r="G73" s="81"/>
      <c r="H73" s="81"/>
      <c r="I73" s="72">
        <f t="shared" si="6"/>
        <v>0</v>
      </c>
      <c r="J73" s="72"/>
      <c r="K73" s="81"/>
      <c r="L73" s="72">
        <f aca="true" t="shared" si="7" ref="L73:L94">G73+J73+K73</f>
        <v>0</v>
      </c>
    </row>
    <row r="74" spans="1:12" s="7" customFormat="1" ht="16.5" customHeight="1" hidden="1">
      <c r="A74" s="33" t="s">
        <v>24</v>
      </c>
      <c r="B74" s="97"/>
      <c r="C74" s="3" t="s">
        <v>16</v>
      </c>
      <c r="D74" s="3" t="s">
        <v>17</v>
      </c>
      <c r="E74" s="3" t="s">
        <v>28</v>
      </c>
      <c r="F74" s="3" t="s">
        <v>78</v>
      </c>
      <c r="G74" s="81">
        <f>G75</f>
        <v>0</v>
      </c>
      <c r="H74" s="81"/>
      <c r="I74" s="72">
        <f t="shared" si="6"/>
        <v>0</v>
      </c>
      <c r="J74" s="72"/>
      <c r="K74" s="81">
        <f>K75</f>
        <v>0</v>
      </c>
      <c r="L74" s="72">
        <f t="shared" si="7"/>
        <v>0</v>
      </c>
    </row>
    <row r="75" spans="1:12" s="7" customFormat="1" ht="26.25" customHeight="1" hidden="1">
      <c r="A75" s="17" t="s">
        <v>75</v>
      </c>
      <c r="B75" s="101"/>
      <c r="C75" s="4" t="s">
        <v>16</v>
      </c>
      <c r="D75" s="4" t="s">
        <v>17</v>
      </c>
      <c r="E75" s="4">
        <v>2600000</v>
      </c>
      <c r="F75" s="4" t="s">
        <v>74</v>
      </c>
      <c r="G75" s="76"/>
      <c r="H75" s="76"/>
      <c r="I75" s="72">
        <f t="shared" si="6"/>
        <v>0</v>
      </c>
      <c r="J75" s="72"/>
      <c r="K75" s="76"/>
      <c r="L75" s="72">
        <f t="shared" si="7"/>
        <v>0</v>
      </c>
    </row>
    <row r="76" spans="1:12" s="7" customFormat="1" ht="26.25" customHeight="1" hidden="1">
      <c r="A76" s="33" t="s">
        <v>26</v>
      </c>
      <c r="B76" s="97"/>
      <c r="C76" s="4" t="s">
        <v>16</v>
      </c>
      <c r="D76" s="4" t="s">
        <v>27</v>
      </c>
      <c r="E76" s="4"/>
      <c r="F76" s="4"/>
      <c r="G76" s="76">
        <f>G77+G79</f>
        <v>0</v>
      </c>
      <c r="H76" s="76"/>
      <c r="I76" s="72">
        <f t="shared" si="6"/>
        <v>0</v>
      </c>
      <c r="J76" s="72"/>
      <c r="K76" s="76">
        <f>K77+K79</f>
        <v>0</v>
      </c>
      <c r="L76" s="72">
        <f t="shared" si="7"/>
        <v>0</v>
      </c>
    </row>
    <row r="77" spans="1:12" s="7" customFormat="1" ht="15.75" customHeight="1" hidden="1">
      <c r="A77" s="16" t="s">
        <v>76</v>
      </c>
      <c r="B77" s="95"/>
      <c r="C77" s="4" t="s">
        <v>16</v>
      </c>
      <c r="D77" s="4" t="s">
        <v>27</v>
      </c>
      <c r="E77" s="4" t="s">
        <v>77</v>
      </c>
      <c r="F77" s="4">
        <v>0</v>
      </c>
      <c r="G77" s="76">
        <f>G78</f>
        <v>0</v>
      </c>
      <c r="H77" s="76"/>
      <c r="I77" s="72">
        <f t="shared" si="6"/>
        <v>0</v>
      </c>
      <c r="J77" s="72"/>
      <c r="K77" s="76">
        <f>K78</f>
        <v>0</v>
      </c>
      <c r="L77" s="72">
        <f t="shared" si="7"/>
        <v>0</v>
      </c>
    </row>
    <row r="78" spans="1:12" s="7" customFormat="1" ht="12.75" hidden="1">
      <c r="A78" s="17" t="s">
        <v>80</v>
      </c>
      <c r="B78" s="101"/>
      <c r="C78" s="5" t="s">
        <v>16</v>
      </c>
      <c r="D78" s="5" t="s">
        <v>27</v>
      </c>
      <c r="E78" s="5" t="s">
        <v>77</v>
      </c>
      <c r="F78" s="5" t="s">
        <v>79</v>
      </c>
      <c r="G78" s="76"/>
      <c r="H78" s="76"/>
      <c r="I78" s="72">
        <f t="shared" si="6"/>
        <v>0</v>
      </c>
      <c r="J78" s="72"/>
      <c r="K78" s="76"/>
      <c r="L78" s="72">
        <f t="shared" si="7"/>
        <v>0</v>
      </c>
    </row>
    <row r="79" spans="1:12" s="7" customFormat="1" ht="28.5" hidden="1">
      <c r="A79" s="33" t="s">
        <v>81</v>
      </c>
      <c r="B79" s="97"/>
      <c r="C79" s="5" t="s">
        <v>16</v>
      </c>
      <c r="D79" s="5" t="s">
        <v>27</v>
      </c>
      <c r="E79" s="5" t="s">
        <v>82</v>
      </c>
      <c r="F79" s="5" t="s">
        <v>78</v>
      </c>
      <c r="G79" s="76">
        <f>G80+G81</f>
        <v>0</v>
      </c>
      <c r="H79" s="76"/>
      <c r="I79" s="72">
        <f t="shared" si="6"/>
        <v>0</v>
      </c>
      <c r="J79" s="72"/>
      <c r="K79" s="76">
        <f>K80+K81</f>
        <v>0</v>
      </c>
      <c r="L79" s="72">
        <f t="shared" si="7"/>
        <v>0</v>
      </c>
    </row>
    <row r="80" spans="1:12" s="7" customFormat="1" ht="12.75" hidden="1">
      <c r="A80" s="17" t="s">
        <v>64</v>
      </c>
      <c r="B80" s="101"/>
      <c r="C80" s="5" t="s">
        <v>16</v>
      </c>
      <c r="D80" s="5" t="s">
        <v>27</v>
      </c>
      <c r="E80" s="5" t="s">
        <v>82</v>
      </c>
      <c r="F80" s="5" t="s">
        <v>65</v>
      </c>
      <c r="G80" s="76"/>
      <c r="H80" s="76"/>
      <c r="I80" s="72">
        <f t="shared" si="6"/>
        <v>0</v>
      </c>
      <c r="J80" s="72"/>
      <c r="K80" s="76"/>
      <c r="L80" s="72">
        <f t="shared" si="7"/>
        <v>0</v>
      </c>
    </row>
    <row r="81" spans="1:12" s="7" customFormat="1" ht="25.5" hidden="1">
      <c r="A81" s="17" t="s">
        <v>29</v>
      </c>
      <c r="B81" s="101"/>
      <c r="C81" s="5" t="s">
        <v>16</v>
      </c>
      <c r="D81" s="5" t="s">
        <v>27</v>
      </c>
      <c r="E81" s="5" t="s">
        <v>82</v>
      </c>
      <c r="F81" s="5" t="s">
        <v>30</v>
      </c>
      <c r="G81" s="76"/>
      <c r="H81" s="76"/>
      <c r="I81" s="72">
        <f t="shared" si="6"/>
        <v>0</v>
      </c>
      <c r="J81" s="72"/>
      <c r="K81" s="76"/>
      <c r="L81" s="72">
        <f t="shared" si="7"/>
        <v>0</v>
      </c>
    </row>
    <row r="82" spans="1:12" s="7" customFormat="1" ht="26.25" customHeight="1" hidden="1" thickBot="1">
      <c r="A82" s="36" t="s">
        <v>26</v>
      </c>
      <c r="B82" s="100"/>
      <c r="C82" s="5" t="s">
        <v>16</v>
      </c>
      <c r="D82" s="5" t="s">
        <v>27</v>
      </c>
      <c r="E82" s="5"/>
      <c r="F82" s="5"/>
      <c r="G82" s="76">
        <f>G83</f>
        <v>0</v>
      </c>
      <c r="H82" s="76">
        <f>H83</f>
        <v>0</v>
      </c>
      <c r="I82" s="76">
        <f>I83</f>
        <v>0</v>
      </c>
      <c r="J82" s="76"/>
      <c r="K82" s="76">
        <f>K83</f>
        <v>0</v>
      </c>
      <c r="L82" s="72">
        <f t="shared" si="7"/>
        <v>0</v>
      </c>
    </row>
    <row r="83" spans="1:12" s="7" customFormat="1" ht="25.5" hidden="1">
      <c r="A83" s="37" t="s">
        <v>81</v>
      </c>
      <c r="B83" s="99"/>
      <c r="C83" s="5" t="s">
        <v>16</v>
      </c>
      <c r="D83" s="5" t="s">
        <v>27</v>
      </c>
      <c r="E83" s="5" t="s">
        <v>82</v>
      </c>
      <c r="F83" s="5"/>
      <c r="G83" s="76">
        <f>G84</f>
        <v>0</v>
      </c>
      <c r="H83" s="76">
        <f>H84</f>
        <v>0</v>
      </c>
      <c r="I83" s="72">
        <f>G83+H83</f>
        <v>0</v>
      </c>
      <c r="J83" s="72"/>
      <c r="K83" s="76">
        <f>K84</f>
        <v>0</v>
      </c>
      <c r="L83" s="72">
        <f t="shared" si="7"/>
        <v>0</v>
      </c>
    </row>
    <row r="84" spans="1:12" s="7" customFormat="1" ht="12.75" hidden="1">
      <c r="A84" s="17" t="s">
        <v>64</v>
      </c>
      <c r="B84" s="101"/>
      <c r="C84" s="5" t="s">
        <v>16</v>
      </c>
      <c r="D84" s="5" t="s">
        <v>27</v>
      </c>
      <c r="E84" s="5" t="s">
        <v>82</v>
      </c>
      <c r="F84" s="5" t="s">
        <v>65</v>
      </c>
      <c r="G84" s="76"/>
      <c r="H84" s="76"/>
      <c r="I84" s="72">
        <f>G84+H84</f>
        <v>0</v>
      </c>
      <c r="J84" s="72"/>
      <c r="K84" s="76"/>
      <c r="L84" s="72">
        <f t="shared" si="7"/>
        <v>0</v>
      </c>
    </row>
    <row r="85" spans="1:12" s="7" customFormat="1" ht="12.75" hidden="1">
      <c r="A85" s="17"/>
      <c r="B85" s="101"/>
      <c r="C85" s="5"/>
      <c r="D85" s="5"/>
      <c r="E85" s="5"/>
      <c r="F85" s="5"/>
      <c r="G85" s="76"/>
      <c r="H85" s="76"/>
      <c r="I85" s="72"/>
      <c r="J85" s="72"/>
      <c r="K85" s="76"/>
      <c r="L85" s="72">
        <f t="shared" si="7"/>
        <v>0</v>
      </c>
    </row>
    <row r="86" spans="1:12" s="7" customFormat="1" ht="12.75" hidden="1">
      <c r="A86" s="17"/>
      <c r="B86" s="101"/>
      <c r="C86" s="5"/>
      <c r="D86" s="5"/>
      <c r="E86" s="5"/>
      <c r="F86" s="5"/>
      <c r="G86" s="76"/>
      <c r="H86" s="76"/>
      <c r="I86" s="72"/>
      <c r="J86" s="72"/>
      <c r="K86" s="76"/>
      <c r="L86" s="72"/>
    </row>
    <row r="87" spans="1:12" s="51" customFormat="1" ht="15" hidden="1">
      <c r="A87" s="33" t="s">
        <v>152</v>
      </c>
      <c r="B87" s="97"/>
      <c r="C87" s="10" t="s">
        <v>16</v>
      </c>
      <c r="D87" s="10" t="s">
        <v>25</v>
      </c>
      <c r="E87" s="10" t="s">
        <v>128</v>
      </c>
      <c r="F87" s="10" t="s">
        <v>78</v>
      </c>
      <c r="G87" s="77"/>
      <c r="H87" s="77"/>
      <c r="I87" s="82"/>
      <c r="J87" s="82"/>
      <c r="K87" s="77"/>
      <c r="L87" s="72">
        <f t="shared" si="7"/>
        <v>0</v>
      </c>
    </row>
    <row r="88" spans="1:12" s="7" customFormat="1" ht="12.75" hidden="1">
      <c r="A88" s="17" t="s">
        <v>153</v>
      </c>
      <c r="B88" s="101"/>
      <c r="C88" s="5" t="s">
        <v>16</v>
      </c>
      <c r="D88" s="5" t="s">
        <v>25</v>
      </c>
      <c r="E88" s="5" t="s">
        <v>154</v>
      </c>
      <c r="F88" s="5" t="s">
        <v>78</v>
      </c>
      <c r="G88" s="76">
        <f>G89</f>
        <v>0</v>
      </c>
      <c r="H88" s="76"/>
      <c r="I88" s="72"/>
      <c r="J88" s="72"/>
      <c r="K88" s="76">
        <f>K89</f>
        <v>0</v>
      </c>
      <c r="L88" s="72">
        <f t="shared" si="7"/>
        <v>0</v>
      </c>
    </row>
    <row r="89" spans="1:12" s="7" customFormat="1" ht="25.5" hidden="1">
      <c r="A89" s="17" t="s">
        <v>155</v>
      </c>
      <c r="B89" s="101"/>
      <c r="C89" s="5" t="s">
        <v>16</v>
      </c>
      <c r="D89" s="5" t="s">
        <v>25</v>
      </c>
      <c r="E89" s="5" t="s">
        <v>156</v>
      </c>
      <c r="F89" s="5" t="s">
        <v>78</v>
      </c>
      <c r="G89" s="76">
        <f>G90</f>
        <v>0</v>
      </c>
      <c r="H89" s="76"/>
      <c r="I89" s="72"/>
      <c r="J89" s="72"/>
      <c r="K89" s="76">
        <f>K90</f>
        <v>0</v>
      </c>
      <c r="L89" s="72">
        <f t="shared" si="7"/>
        <v>0</v>
      </c>
    </row>
    <row r="90" spans="1:12" s="7" customFormat="1" ht="12.75" hidden="1">
      <c r="A90" s="17" t="s">
        <v>157</v>
      </c>
      <c r="B90" s="101"/>
      <c r="C90" s="5" t="s">
        <v>158</v>
      </c>
      <c r="D90" s="5" t="s">
        <v>25</v>
      </c>
      <c r="E90" s="5" t="s">
        <v>156</v>
      </c>
      <c r="F90" s="5" t="s">
        <v>159</v>
      </c>
      <c r="G90" s="76"/>
      <c r="H90" s="76"/>
      <c r="I90" s="72"/>
      <c r="J90" s="72"/>
      <c r="K90" s="76"/>
      <c r="L90" s="72">
        <f t="shared" si="7"/>
        <v>0</v>
      </c>
    </row>
    <row r="91" spans="1:12" s="51" customFormat="1" ht="25.5" customHeight="1" hidden="1">
      <c r="A91" s="33" t="s">
        <v>26</v>
      </c>
      <c r="B91" s="97"/>
      <c r="C91" s="10" t="s">
        <v>16</v>
      </c>
      <c r="D91" s="10" t="s">
        <v>137</v>
      </c>
      <c r="E91" s="10" t="s">
        <v>128</v>
      </c>
      <c r="F91" s="10" t="s">
        <v>78</v>
      </c>
      <c r="G91" s="77">
        <f>G92</f>
        <v>0</v>
      </c>
      <c r="H91" s="77">
        <f>H92</f>
        <v>0</v>
      </c>
      <c r="I91" s="77">
        <f>I92</f>
        <v>0</v>
      </c>
      <c r="J91" s="77"/>
      <c r="K91" s="77">
        <f>K92</f>
        <v>0</v>
      </c>
      <c r="L91" s="72">
        <f t="shared" si="7"/>
        <v>0</v>
      </c>
    </row>
    <row r="92" spans="1:12" s="7" customFormat="1" ht="51" hidden="1">
      <c r="A92" s="17" t="s">
        <v>129</v>
      </c>
      <c r="B92" s="101"/>
      <c r="C92" s="5" t="s">
        <v>16</v>
      </c>
      <c r="D92" s="5" t="s">
        <v>137</v>
      </c>
      <c r="E92" s="5" t="s">
        <v>130</v>
      </c>
      <c r="F92" s="5" t="s">
        <v>78</v>
      </c>
      <c r="G92" s="76">
        <f>G93</f>
        <v>0</v>
      </c>
      <c r="H92" s="76"/>
      <c r="I92" s="72"/>
      <c r="J92" s="72"/>
      <c r="K92" s="76">
        <f>K93</f>
        <v>0</v>
      </c>
      <c r="L92" s="72">
        <f t="shared" si="7"/>
        <v>0</v>
      </c>
    </row>
    <row r="93" spans="1:12" s="7" customFormat="1" ht="16.5" customHeight="1" hidden="1">
      <c r="A93" s="17" t="s">
        <v>14</v>
      </c>
      <c r="B93" s="101"/>
      <c r="C93" s="5" t="s">
        <v>16</v>
      </c>
      <c r="D93" s="5" t="s">
        <v>137</v>
      </c>
      <c r="E93" s="5" t="s">
        <v>133</v>
      </c>
      <c r="F93" s="5" t="s">
        <v>78</v>
      </c>
      <c r="G93" s="76">
        <f>G94</f>
        <v>0</v>
      </c>
      <c r="H93" s="76"/>
      <c r="I93" s="72"/>
      <c r="J93" s="72"/>
      <c r="K93" s="76">
        <f>K94</f>
        <v>0</v>
      </c>
      <c r="L93" s="72">
        <f t="shared" si="7"/>
        <v>0</v>
      </c>
    </row>
    <row r="94" spans="1:12" s="7" customFormat="1" ht="26.25" customHeight="1" hidden="1">
      <c r="A94" s="17" t="s">
        <v>134</v>
      </c>
      <c r="B94" s="101"/>
      <c r="C94" s="5" t="s">
        <v>16</v>
      </c>
      <c r="D94" s="5" t="s">
        <v>137</v>
      </c>
      <c r="E94" s="5" t="s">
        <v>133</v>
      </c>
      <c r="F94" s="5" t="s">
        <v>136</v>
      </c>
      <c r="G94" s="76"/>
      <c r="H94" s="76"/>
      <c r="I94" s="72"/>
      <c r="J94" s="72"/>
      <c r="K94" s="76"/>
      <c r="L94" s="72">
        <f t="shared" si="7"/>
        <v>0</v>
      </c>
    </row>
    <row r="95" spans="1:12" s="7" customFormat="1" ht="26.25" customHeight="1">
      <c r="A95" s="17" t="s">
        <v>305</v>
      </c>
      <c r="B95" s="101" t="s">
        <v>162</v>
      </c>
      <c r="C95" s="5" t="s">
        <v>16</v>
      </c>
      <c r="D95" s="5" t="s">
        <v>55</v>
      </c>
      <c r="E95" s="5" t="s">
        <v>128</v>
      </c>
      <c r="F95" s="5" t="s">
        <v>78</v>
      </c>
      <c r="G95" s="76">
        <v>199</v>
      </c>
      <c r="H95" s="76"/>
      <c r="I95" s="72"/>
      <c r="J95" s="72"/>
      <c r="K95" s="76">
        <v>199</v>
      </c>
      <c r="L95" s="72">
        <v>100</v>
      </c>
    </row>
    <row r="96" spans="1:12" s="7" customFormat="1" ht="1.5" customHeight="1">
      <c r="A96" s="17" t="s">
        <v>311</v>
      </c>
      <c r="B96" s="101" t="s">
        <v>162</v>
      </c>
      <c r="C96" s="5" t="s">
        <v>16</v>
      </c>
      <c r="D96" s="5" t="s">
        <v>22</v>
      </c>
      <c r="E96" s="5" t="s">
        <v>312</v>
      </c>
      <c r="F96" s="5" t="s">
        <v>136</v>
      </c>
      <c r="G96" s="76"/>
      <c r="H96" s="76"/>
      <c r="I96" s="72"/>
      <c r="J96" s="72"/>
      <c r="K96" s="76"/>
      <c r="L96" s="72"/>
    </row>
    <row r="97" spans="1:12" s="7" customFormat="1" ht="41.25" customHeight="1">
      <c r="A97" s="17" t="s">
        <v>313</v>
      </c>
      <c r="B97" s="101" t="s">
        <v>162</v>
      </c>
      <c r="C97" s="5" t="s">
        <v>16</v>
      </c>
      <c r="D97" s="5" t="s">
        <v>137</v>
      </c>
      <c r="E97" s="5" t="s">
        <v>314</v>
      </c>
      <c r="F97" s="5" t="s">
        <v>136</v>
      </c>
      <c r="G97" s="76">
        <v>199</v>
      </c>
      <c r="H97" s="76"/>
      <c r="I97" s="72"/>
      <c r="J97" s="72"/>
      <c r="K97" s="76">
        <v>199</v>
      </c>
      <c r="L97" s="72">
        <v>100</v>
      </c>
    </row>
    <row r="98" spans="1:12" s="7" customFormat="1" ht="51" customHeight="1" hidden="1">
      <c r="A98" s="17"/>
      <c r="B98" s="101"/>
      <c r="C98" s="5"/>
      <c r="D98" s="5"/>
      <c r="E98" s="5"/>
      <c r="F98" s="5"/>
      <c r="G98" s="76"/>
      <c r="H98" s="76"/>
      <c r="I98" s="72"/>
      <c r="J98" s="72"/>
      <c r="K98" s="76"/>
      <c r="L98" s="72"/>
    </row>
    <row r="99" spans="1:12" s="7" customFormat="1" ht="30" customHeight="1" hidden="1">
      <c r="A99" s="17"/>
      <c r="B99" s="101"/>
      <c r="C99" s="5"/>
      <c r="D99" s="5"/>
      <c r="E99" s="5"/>
      <c r="F99" s="5"/>
      <c r="G99" s="76"/>
      <c r="H99" s="76"/>
      <c r="I99" s="72"/>
      <c r="J99" s="72"/>
      <c r="K99" s="76"/>
      <c r="L99" s="72"/>
    </row>
    <row r="100" spans="1:12" s="6" customFormat="1" ht="14.25" customHeight="1">
      <c r="A100" s="18" t="s">
        <v>31</v>
      </c>
      <c r="B100" s="93" t="s">
        <v>162</v>
      </c>
      <c r="C100" s="19" t="s">
        <v>17</v>
      </c>
      <c r="D100" s="52" t="s">
        <v>151</v>
      </c>
      <c r="E100" s="52" t="s">
        <v>128</v>
      </c>
      <c r="F100" s="29" t="s">
        <v>78</v>
      </c>
      <c r="G100" s="72">
        <v>74.1</v>
      </c>
      <c r="H100" s="72">
        <f>H101+H110</f>
        <v>0</v>
      </c>
      <c r="I100" s="72">
        <f>I101+I110</f>
        <v>0</v>
      </c>
      <c r="J100" s="72">
        <f>J101+J110</f>
        <v>0</v>
      </c>
      <c r="K100" s="52" t="s">
        <v>330</v>
      </c>
      <c r="L100" s="72">
        <v>99.73</v>
      </c>
    </row>
    <row r="101" spans="1:12" s="6" customFormat="1" ht="0.75" customHeight="1">
      <c r="A101" s="38"/>
      <c r="B101" s="97"/>
      <c r="C101" s="10"/>
      <c r="D101" s="42"/>
      <c r="E101" s="42"/>
      <c r="F101" s="34"/>
      <c r="G101" s="75"/>
      <c r="H101" s="75"/>
      <c r="I101" s="72"/>
      <c r="J101" s="72"/>
      <c r="K101" s="75"/>
      <c r="L101" s="72"/>
    </row>
    <row r="102" spans="2:12" s="6" customFormat="1" ht="14.25" customHeight="1" hidden="1">
      <c r="B102" s="98"/>
      <c r="C102" s="10"/>
      <c r="D102" s="42"/>
      <c r="E102" s="42"/>
      <c r="F102" s="34"/>
      <c r="G102" s="75"/>
      <c r="H102" s="75"/>
      <c r="I102" s="75"/>
      <c r="J102" s="75"/>
      <c r="K102" s="75"/>
      <c r="L102" s="72"/>
    </row>
    <row r="103" spans="1:12" s="6" customFormat="1" ht="39" customHeight="1">
      <c r="A103" s="38" t="s">
        <v>246</v>
      </c>
      <c r="B103" s="98" t="s">
        <v>162</v>
      </c>
      <c r="C103" s="10" t="s">
        <v>17</v>
      </c>
      <c r="D103" s="42" t="s">
        <v>21</v>
      </c>
      <c r="E103" s="42" t="s">
        <v>318</v>
      </c>
      <c r="F103" s="34" t="s">
        <v>136</v>
      </c>
      <c r="G103" s="75">
        <v>14.1</v>
      </c>
      <c r="H103" s="75"/>
      <c r="I103" s="72">
        <f>G103+H103</f>
        <v>14.1</v>
      </c>
      <c r="J103" s="72"/>
      <c r="K103" s="42" t="s">
        <v>326</v>
      </c>
      <c r="L103" s="52" t="s">
        <v>327</v>
      </c>
    </row>
    <row r="104" spans="1:12" s="6" customFormat="1" ht="0.75" customHeight="1">
      <c r="A104" s="17"/>
      <c r="B104" s="101"/>
      <c r="C104" s="10"/>
      <c r="D104" s="42"/>
      <c r="E104" s="42"/>
      <c r="F104" s="69"/>
      <c r="G104" s="75"/>
      <c r="H104" s="75"/>
      <c r="I104" s="72"/>
      <c r="J104" s="72"/>
      <c r="K104" s="75"/>
      <c r="L104" s="72"/>
    </row>
    <row r="105" spans="1:12" s="6" customFormat="1" ht="14.25" customHeight="1" hidden="1">
      <c r="A105" s="33"/>
      <c r="B105" s="97"/>
      <c r="C105" s="10"/>
      <c r="D105" s="42"/>
      <c r="E105" s="42"/>
      <c r="F105" s="34"/>
      <c r="G105" s="75"/>
      <c r="H105" s="75"/>
      <c r="I105" s="75"/>
      <c r="J105" s="75"/>
      <c r="K105" s="75"/>
      <c r="L105" s="72"/>
    </row>
    <row r="106" spans="1:12" s="6" customFormat="1" ht="31.5" customHeight="1" hidden="1">
      <c r="A106" s="33"/>
      <c r="B106" s="97"/>
      <c r="C106" s="10"/>
      <c r="D106" s="42"/>
      <c r="E106" s="42"/>
      <c r="F106" s="34"/>
      <c r="G106" s="75"/>
      <c r="H106" s="75"/>
      <c r="I106" s="75"/>
      <c r="J106" s="75"/>
      <c r="K106" s="75"/>
      <c r="L106" s="72"/>
    </row>
    <row r="107" spans="1:12" s="6" customFormat="1" ht="18" customHeight="1" hidden="1">
      <c r="A107" s="33"/>
      <c r="B107" s="97"/>
      <c r="C107" s="10"/>
      <c r="D107" s="42"/>
      <c r="E107" s="42"/>
      <c r="F107" s="34"/>
      <c r="G107" s="75"/>
      <c r="H107" s="75"/>
      <c r="I107" s="75"/>
      <c r="J107" s="75"/>
      <c r="K107" s="75"/>
      <c r="L107" s="72"/>
    </row>
    <row r="108" spans="1:12" s="67" customFormat="1" ht="32.25" customHeight="1" hidden="1">
      <c r="A108" s="53"/>
      <c r="B108" s="102"/>
      <c r="C108" s="54"/>
      <c r="D108" s="66"/>
      <c r="E108" s="66"/>
      <c r="F108" s="68"/>
      <c r="G108" s="83"/>
      <c r="H108" s="83"/>
      <c r="I108" s="83"/>
      <c r="J108" s="83"/>
      <c r="K108" s="83"/>
      <c r="L108" s="72"/>
    </row>
    <row r="109" spans="1:12" s="6" customFormat="1" ht="16.5" customHeight="1" hidden="1">
      <c r="A109" s="17"/>
      <c r="B109" s="101"/>
      <c r="C109" s="10"/>
      <c r="D109" s="42"/>
      <c r="E109" s="42"/>
      <c r="F109" s="34"/>
      <c r="G109" s="75"/>
      <c r="H109" s="75"/>
      <c r="I109" s="72"/>
      <c r="J109" s="72"/>
      <c r="K109" s="75"/>
      <c r="L109" s="72"/>
    </row>
    <row r="110" spans="1:12" s="6" customFormat="1" ht="16.5" customHeight="1" hidden="1">
      <c r="A110" s="17"/>
      <c r="B110" s="101"/>
      <c r="C110" s="10"/>
      <c r="D110" s="42"/>
      <c r="E110" s="42"/>
      <c r="F110" s="34"/>
      <c r="G110" s="75"/>
      <c r="H110" s="75"/>
      <c r="I110" s="75"/>
      <c r="J110" s="75"/>
      <c r="K110" s="75"/>
      <c r="L110" s="72"/>
    </row>
    <row r="111" spans="1:12" s="6" customFormat="1" ht="16.5" customHeight="1" hidden="1">
      <c r="A111" s="17"/>
      <c r="B111" s="101"/>
      <c r="C111" s="10"/>
      <c r="D111" s="42"/>
      <c r="E111" s="42"/>
      <c r="F111" s="34"/>
      <c r="G111" s="75"/>
      <c r="H111" s="75"/>
      <c r="I111" s="72"/>
      <c r="J111" s="72"/>
      <c r="K111" s="75"/>
      <c r="L111" s="72"/>
    </row>
    <row r="112" spans="1:12" s="6" customFormat="1" ht="51">
      <c r="A112" s="17" t="s">
        <v>264</v>
      </c>
      <c r="B112" s="101" t="s">
        <v>162</v>
      </c>
      <c r="C112" s="10" t="s">
        <v>17</v>
      </c>
      <c r="D112" s="42" t="s">
        <v>68</v>
      </c>
      <c r="E112" s="42" t="s">
        <v>265</v>
      </c>
      <c r="F112" s="34" t="s">
        <v>136</v>
      </c>
      <c r="G112" s="75" t="s">
        <v>322</v>
      </c>
      <c r="H112" s="75">
        <f>H113</f>
        <v>0</v>
      </c>
      <c r="I112" s="75">
        <f>I113</f>
        <v>0</v>
      </c>
      <c r="J112" s="75">
        <f>J113</f>
        <v>0</v>
      </c>
      <c r="K112" s="75">
        <v>56.8</v>
      </c>
      <c r="L112" s="72">
        <v>100</v>
      </c>
    </row>
    <row r="113" spans="1:12" s="6" customFormat="1" ht="14.25" hidden="1">
      <c r="A113" s="17"/>
      <c r="B113" s="101"/>
      <c r="C113" s="10"/>
      <c r="D113" s="42"/>
      <c r="E113" s="42"/>
      <c r="F113" s="34"/>
      <c r="G113" s="75"/>
      <c r="H113" s="75"/>
      <c r="I113" s="72"/>
      <c r="J113" s="72"/>
      <c r="K113" s="75"/>
      <c r="L113" s="72"/>
    </row>
    <row r="114" spans="1:12" s="6" customFormat="1" ht="16.5" customHeight="1">
      <c r="A114" s="17" t="s">
        <v>266</v>
      </c>
      <c r="B114" s="101" t="s">
        <v>162</v>
      </c>
      <c r="C114" s="10" t="s">
        <v>17</v>
      </c>
      <c r="D114" s="42" t="s">
        <v>68</v>
      </c>
      <c r="E114" s="42" t="s">
        <v>267</v>
      </c>
      <c r="F114" s="34" t="s">
        <v>136</v>
      </c>
      <c r="G114" s="42" t="s">
        <v>321</v>
      </c>
      <c r="H114" s="75">
        <f>H115</f>
        <v>0</v>
      </c>
      <c r="I114" s="75">
        <f>I115</f>
        <v>0</v>
      </c>
      <c r="J114" s="75">
        <f>J115</f>
        <v>0</v>
      </c>
      <c r="K114" s="75">
        <v>3</v>
      </c>
      <c r="L114" s="72">
        <v>93.75</v>
      </c>
    </row>
    <row r="115" spans="1:12" s="6" customFormat="1" ht="0.75" customHeight="1">
      <c r="A115" s="17"/>
      <c r="B115" s="101"/>
      <c r="C115" s="10"/>
      <c r="D115" s="42"/>
      <c r="E115" s="42"/>
      <c r="F115" s="34"/>
      <c r="G115" s="75"/>
      <c r="H115" s="75"/>
      <c r="I115" s="72"/>
      <c r="J115" s="72"/>
      <c r="K115" s="75"/>
      <c r="L115" s="72"/>
    </row>
    <row r="116" spans="1:12" s="6" customFormat="1" ht="29.25" customHeight="1" hidden="1">
      <c r="A116" s="17"/>
      <c r="B116" s="101"/>
      <c r="C116" s="10"/>
      <c r="D116" s="42"/>
      <c r="E116" s="42"/>
      <c r="F116" s="34"/>
      <c r="G116" s="75"/>
      <c r="H116" s="75"/>
      <c r="I116" s="75"/>
      <c r="J116" s="75"/>
      <c r="K116" s="75"/>
      <c r="L116" s="72"/>
    </row>
    <row r="117" spans="1:12" s="6" customFormat="1" ht="23.25" customHeight="1" hidden="1">
      <c r="A117" s="17"/>
      <c r="B117" s="101"/>
      <c r="C117" s="10"/>
      <c r="D117" s="42"/>
      <c r="E117" s="42"/>
      <c r="F117" s="34"/>
      <c r="G117" s="75"/>
      <c r="H117" s="75"/>
      <c r="I117" s="72"/>
      <c r="J117" s="72"/>
      <c r="K117" s="75"/>
      <c r="L117" s="72"/>
    </row>
    <row r="118" spans="1:12" ht="15" hidden="1">
      <c r="A118" s="18" t="s">
        <v>32</v>
      </c>
      <c r="B118" s="93"/>
      <c r="C118" s="19" t="s">
        <v>18</v>
      </c>
      <c r="D118" s="19" t="s">
        <v>55</v>
      </c>
      <c r="E118" s="19" t="s">
        <v>128</v>
      </c>
      <c r="F118" s="19" t="s">
        <v>78</v>
      </c>
      <c r="G118" s="84">
        <f>G119+G123+G136+G143</f>
        <v>0</v>
      </c>
      <c r="H118" s="84">
        <f>H119+H123+H136+H143</f>
        <v>0</v>
      </c>
      <c r="I118" s="84">
        <f>I119+I123+I136+I143</f>
        <v>0</v>
      </c>
      <c r="J118" s="84"/>
      <c r="K118" s="84">
        <f>K119+K123+K136+K143</f>
        <v>0</v>
      </c>
      <c r="L118" s="72">
        <f aca="true" t="shared" si="8" ref="L118:L132">G118+J118+K118</f>
        <v>0</v>
      </c>
    </row>
    <row r="119" spans="1:12" s="13" customFormat="1" ht="14.25" hidden="1">
      <c r="A119" s="33" t="s">
        <v>56</v>
      </c>
      <c r="B119" s="97"/>
      <c r="C119" s="10" t="s">
        <v>18</v>
      </c>
      <c r="D119" s="10" t="s">
        <v>11</v>
      </c>
      <c r="E119" s="10" t="s">
        <v>128</v>
      </c>
      <c r="F119" s="10" t="s">
        <v>78</v>
      </c>
      <c r="G119" s="85">
        <f aca="true" t="shared" si="9" ref="G119:K120">G120</f>
        <v>0</v>
      </c>
      <c r="H119" s="85">
        <f t="shared" si="9"/>
        <v>0</v>
      </c>
      <c r="I119" s="85">
        <f t="shared" si="9"/>
        <v>0</v>
      </c>
      <c r="J119" s="85"/>
      <c r="K119" s="85">
        <f t="shared" si="9"/>
        <v>0</v>
      </c>
      <c r="L119" s="72">
        <f t="shared" si="8"/>
        <v>0</v>
      </c>
    </row>
    <row r="120" spans="1:12" s="13" customFormat="1" ht="12.75" hidden="1">
      <c r="A120" s="38" t="s">
        <v>98</v>
      </c>
      <c r="B120" s="98"/>
      <c r="C120" s="20" t="s">
        <v>18</v>
      </c>
      <c r="D120" s="20" t="s">
        <v>11</v>
      </c>
      <c r="E120" s="20" t="s">
        <v>57</v>
      </c>
      <c r="F120" s="20" t="s">
        <v>78</v>
      </c>
      <c r="G120" s="85">
        <f t="shared" si="9"/>
        <v>0</v>
      </c>
      <c r="H120" s="85">
        <f t="shared" si="9"/>
        <v>0</v>
      </c>
      <c r="I120" s="85">
        <f t="shared" si="9"/>
        <v>0</v>
      </c>
      <c r="J120" s="85"/>
      <c r="K120" s="85">
        <f t="shared" si="9"/>
        <v>0</v>
      </c>
      <c r="L120" s="72">
        <f t="shared" si="8"/>
        <v>0</v>
      </c>
    </row>
    <row r="121" spans="1:12" s="9" customFormat="1" ht="25.5" hidden="1">
      <c r="A121" s="17" t="s">
        <v>19</v>
      </c>
      <c r="B121" s="101"/>
      <c r="C121" s="5" t="s">
        <v>18</v>
      </c>
      <c r="D121" s="5" t="s">
        <v>11</v>
      </c>
      <c r="E121" s="5" t="s">
        <v>160</v>
      </c>
      <c r="F121" s="5" t="s">
        <v>78</v>
      </c>
      <c r="G121" s="86">
        <f>G122</f>
        <v>0</v>
      </c>
      <c r="H121" s="86"/>
      <c r="I121" s="72">
        <f>G121+H121</f>
        <v>0</v>
      </c>
      <c r="J121" s="72"/>
      <c r="K121" s="86">
        <f>K122</f>
        <v>0</v>
      </c>
      <c r="L121" s="72">
        <f t="shared" si="8"/>
        <v>0</v>
      </c>
    </row>
    <row r="122" spans="1:12" s="9" customFormat="1" ht="12.75" hidden="1">
      <c r="A122" s="17" t="s">
        <v>161</v>
      </c>
      <c r="B122" s="101"/>
      <c r="C122" s="5" t="s">
        <v>18</v>
      </c>
      <c r="D122" s="5" t="s">
        <v>11</v>
      </c>
      <c r="E122" s="5" t="s">
        <v>160</v>
      </c>
      <c r="F122" s="5" t="s">
        <v>162</v>
      </c>
      <c r="G122" s="86"/>
      <c r="H122" s="86"/>
      <c r="I122" s="72"/>
      <c r="J122" s="72"/>
      <c r="K122" s="86"/>
      <c r="L122" s="72">
        <f t="shared" si="8"/>
        <v>0</v>
      </c>
    </row>
    <row r="123" spans="1:12" ht="14.25" hidden="1">
      <c r="A123" s="16" t="s">
        <v>33</v>
      </c>
      <c r="B123" s="95"/>
      <c r="C123" s="3" t="s">
        <v>18</v>
      </c>
      <c r="D123" s="3" t="s">
        <v>21</v>
      </c>
      <c r="E123" s="3" t="s">
        <v>128</v>
      </c>
      <c r="F123" s="3" t="s">
        <v>78</v>
      </c>
      <c r="G123" s="81">
        <f>G124+G127+G133+G131</f>
        <v>0</v>
      </c>
      <c r="H123" s="81">
        <f>H124+H127+H133+H131</f>
        <v>0</v>
      </c>
      <c r="I123" s="81">
        <f>I124+I127+I133+I131</f>
        <v>0</v>
      </c>
      <c r="J123" s="81">
        <f>J124+J127+J133+J131</f>
        <v>0</v>
      </c>
      <c r="K123" s="81">
        <f>K124+K127+K133+K131</f>
        <v>0</v>
      </c>
      <c r="L123" s="72">
        <f t="shared" si="8"/>
        <v>0</v>
      </c>
    </row>
    <row r="124" spans="1:12" ht="25.5" hidden="1">
      <c r="A124" s="37" t="s">
        <v>34</v>
      </c>
      <c r="B124" s="99"/>
      <c r="C124" s="4" t="s">
        <v>18</v>
      </c>
      <c r="D124" s="4" t="s">
        <v>21</v>
      </c>
      <c r="E124" s="4" t="s">
        <v>163</v>
      </c>
      <c r="F124" s="4" t="s">
        <v>78</v>
      </c>
      <c r="G124" s="81">
        <f>G125</f>
        <v>0</v>
      </c>
      <c r="H124" s="81">
        <f>H125</f>
        <v>0</v>
      </c>
      <c r="I124" s="81">
        <f>I125</f>
        <v>0</v>
      </c>
      <c r="J124" s="81"/>
      <c r="K124" s="81">
        <f>K125</f>
        <v>0</v>
      </c>
      <c r="L124" s="72">
        <f t="shared" si="8"/>
        <v>0</v>
      </c>
    </row>
    <row r="125" spans="1:12" ht="25.5" hidden="1">
      <c r="A125" s="17" t="s">
        <v>19</v>
      </c>
      <c r="B125" s="101"/>
      <c r="C125" s="5" t="s">
        <v>18</v>
      </c>
      <c r="D125" s="5" t="s">
        <v>21</v>
      </c>
      <c r="E125" s="5" t="s">
        <v>164</v>
      </c>
      <c r="F125" s="5" t="s">
        <v>78</v>
      </c>
      <c r="G125" s="81">
        <f>G126</f>
        <v>0</v>
      </c>
      <c r="H125" s="81"/>
      <c r="I125" s="72">
        <f>G125+H125</f>
        <v>0</v>
      </c>
      <c r="J125" s="72"/>
      <c r="K125" s="81">
        <f>K126</f>
        <v>0</v>
      </c>
      <c r="L125" s="72">
        <f t="shared" si="8"/>
        <v>0</v>
      </c>
    </row>
    <row r="126" spans="1:12" ht="12.75" hidden="1">
      <c r="A126" s="17" t="s">
        <v>161</v>
      </c>
      <c r="B126" s="101"/>
      <c r="C126" s="5" t="s">
        <v>18</v>
      </c>
      <c r="D126" s="5" t="s">
        <v>21</v>
      </c>
      <c r="E126" s="5" t="s">
        <v>164</v>
      </c>
      <c r="F126" s="5" t="s">
        <v>162</v>
      </c>
      <c r="G126" s="81"/>
      <c r="H126" s="81"/>
      <c r="I126" s="72"/>
      <c r="J126" s="72"/>
      <c r="K126" s="81"/>
      <c r="L126" s="72">
        <f t="shared" si="8"/>
        <v>0</v>
      </c>
    </row>
    <row r="127" spans="1:12" ht="12.75" hidden="1">
      <c r="A127" s="37" t="s">
        <v>35</v>
      </c>
      <c r="B127" s="99"/>
      <c r="C127" s="4" t="s">
        <v>18</v>
      </c>
      <c r="D127" s="4" t="s">
        <v>21</v>
      </c>
      <c r="E127" s="4">
        <v>4230000</v>
      </c>
      <c r="F127" s="4" t="s">
        <v>78</v>
      </c>
      <c r="G127" s="81">
        <f aca="true" t="shared" si="10" ref="G127:K128">G128</f>
        <v>0</v>
      </c>
      <c r="H127" s="81">
        <f t="shared" si="10"/>
        <v>0</v>
      </c>
      <c r="I127" s="81">
        <f t="shared" si="10"/>
        <v>0</v>
      </c>
      <c r="J127" s="81"/>
      <c r="K127" s="81">
        <f t="shared" si="10"/>
        <v>0</v>
      </c>
      <c r="L127" s="72">
        <f t="shared" si="8"/>
        <v>0</v>
      </c>
    </row>
    <row r="128" spans="1:12" ht="25.5" hidden="1">
      <c r="A128" s="17" t="s">
        <v>19</v>
      </c>
      <c r="B128" s="101"/>
      <c r="C128" s="5" t="s">
        <v>18</v>
      </c>
      <c r="D128" s="5" t="s">
        <v>21</v>
      </c>
      <c r="E128" s="5" t="s">
        <v>165</v>
      </c>
      <c r="F128" s="5" t="s">
        <v>78</v>
      </c>
      <c r="G128" s="81">
        <f t="shared" si="10"/>
        <v>0</v>
      </c>
      <c r="H128" s="81">
        <f t="shared" si="10"/>
        <v>0</v>
      </c>
      <c r="I128" s="81">
        <f t="shared" si="10"/>
        <v>0</v>
      </c>
      <c r="J128" s="81">
        <f>J129</f>
        <v>0</v>
      </c>
      <c r="K128" s="81">
        <f t="shared" si="10"/>
        <v>0</v>
      </c>
      <c r="L128" s="72">
        <f t="shared" si="8"/>
        <v>0</v>
      </c>
    </row>
    <row r="129" spans="1:12" ht="13.5" customHeight="1" hidden="1">
      <c r="A129" s="17" t="s">
        <v>161</v>
      </c>
      <c r="B129" s="101"/>
      <c r="C129" s="5" t="s">
        <v>18</v>
      </c>
      <c r="D129" s="5" t="s">
        <v>21</v>
      </c>
      <c r="E129" s="5" t="s">
        <v>165</v>
      </c>
      <c r="F129" s="5" t="s">
        <v>162</v>
      </c>
      <c r="G129" s="81"/>
      <c r="H129" s="81"/>
      <c r="I129" s="72">
        <f>G129+H129</f>
        <v>0</v>
      </c>
      <c r="J129" s="72"/>
      <c r="K129" s="81"/>
      <c r="L129" s="72">
        <f t="shared" si="8"/>
        <v>0</v>
      </c>
    </row>
    <row r="130" spans="1:12" ht="12.75" hidden="1">
      <c r="A130" s="17"/>
      <c r="B130" s="101"/>
      <c r="C130" s="5"/>
      <c r="D130" s="5"/>
      <c r="E130" s="5"/>
      <c r="F130" s="5"/>
      <c r="G130" s="81"/>
      <c r="H130" s="81"/>
      <c r="I130" s="72"/>
      <c r="J130" s="72"/>
      <c r="K130" s="81"/>
      <c r="L130" s="72">
        <f t="shared" si="8"/>
        <v>0</v>
      </c>
    </row>
    <row r="131" spans="1:12" ht="12.75" hidden="1">
      <c r="A131" s="17"/>
      <c r="B131" s="101"/>
      <c r="C131" s="5"/>
      <c r="D131" s="5"/>
      <c r="E131" s="5"/>
      <c r="F131" s="5"/>
      <c r="G131" s="81"/>
      <c r="H131" s="81"/>
      <c r="I131" s="81"/>
      <c r="J131" s="81"/>
      <c r="K131" s="81"/>
      <c r="L131" s="72">
        <f t="shared" si="8"/>
        <v>0</v>
      </c>
    </row>
    <row r="132" spans="1:12" ht="12.75" hidden="1">
      <c r="A132" s="17"/>
      <c r="B132" s="101"/>
      <c r="C132" s="5"/>
      <c r="D132" s="5"/>
      <c r="E132" s="5"/>
      <c r="F132" s="5"/>
      <c r="G132" s="81"/>
      <c r="H132" s="81"/>
      <c r="I132" s="72"/>
      <c r="J132" s="72"/>
      <c r="K132" s="81"/>
      <c r="L132" s="72">
        <f t="shared" si="8"/>
        <v>0</v>
      </c>
    </row>
    <row r="133" spans="1:12" s="13" customFormat="1" ht="21" customHeight="1" hidden="1">
      <c r="A133" s="38" t="s">
        <v>115</v>
      </c>
      <c r="B133" s="98"/>
      <c r="C133" s="20" t="s">
        <v>18</v>
      </c>
      <c r="D133" s="20" t="s">
        <v>21</v>
      </c>
      <c r="E133" s="20" t="s">
        <v>166</v>
      </c>
      <c r="F133" s="20" t="s">
        <v>78</v>
      </c>
      <c r="G133" s="75">
        <f>G134</f>
        <v>0</v>
      </c>
      <c r="H133" s="75"/>
      <c r="I133" s="72"/>
      <c r="J133" s="72"/>
      <c r="K133" s="75">
        <f>K134</f>
        <v>0</v>
      </c>
      <c r="L133" s="72">
        <f aca="true" t="shared" si="11" ref="L133:L148">G133+J133+K133</f>
        <v>0</v>
      </c>
    </row>
    <row r="134" spans="1:12" ht="25.5" hidden="1">
      <c r="A134" s="17" t="s">
        <v>119</v>
      </c>
      <c r="B134" s="101"/>
      <c r="C134" s="5" t="s">
        <v>18</v>
      </c>
      <c r="D134" s="5" t="s">
        <v>21</v>
      </c>
      <c r="E134" s="5" t="s">
        <v>167</v>
      </c>
      <c r="F134" s="5" t="s">
        <v>78</v>
      </c>
      <c r="G134" s="81">
        <f>G135</f>
        <v>0</v>
      </c>
      <c r="H134" s="81"/>
      <c r="I134" s="72"/>
      <c r="J134" s="72"/>
      <c r="K134" s="81">
        <f>K135</f>
        <v>0</v>
      </c>
      <c r="L134" s="72">
        <f t="shared" si="11"/>
        <v>0</v>
      </c>
    </row>
    <row r="135" spans="1:12" ht="12.75" hidden="1">
      <c r="A135" s="17" t="s">
        <v>161</v>
      </c>
      <c r="B135" s="101"/>
      <c r="C135" s="5" t="s">
        <v>18</v>
      </c>
      <c r="D135" s="5" t="s">
        <v>21</v>
      </c>
      <c r="E135" s="5" t="s">
        <v>167</v>
      </c>
      <c r="F135" s="5" t="s">
        <v>162</v>
      </c>
      <c r="G135" s="81"/>
      <c r="H135" s="81"/>
      <c r="I135" s="72"/>
      <c r="J135" s="72"/>
      <c r="K135" s="81"/>
      <c r="L135" s="72">
        <f t="shared" si="11"/>
        <v>0</v>
      </c>
    </row>
    <row r="136" spans="1:12" ht="14.25" customHeight="1" hidden="1">
      <c r="A136" s="16" t="s">
        <v>36</v>
      </c>
      <c r="B136" s="95"/>
      <c r="C136" s="3" t="s">
        <v>18</v>
      </c>
      <c r="D136" s="3" t="s">
        <v>18</v>
      </c>
      <c r="E136" s="3" t="s">
        <v>128</v>
      </c>
      <c r="F136" s="3" t="s">
        <v>78</v>
      </c>
      <c r="G136" s="81">
        <f>G137+G140</f>
        <v>0</v>
      </c>
      <c r="H136" s="81">
        <f>H137+H140</f>
        <v>0</v>
      </c>
      <c r="I136" s="72">
        <f>G136+H136</f>
        <v>0</v>
      </c>
      <c r="J136" s="72"/>
      <c r="K136" s="81">
        <f>K137+K140</f>
        <v>0</v>
      </c>
      <c r="L136" s="72">
        <f t="shared" si="11"/>
        <v>0</v>
      </c>
    </row>
    <row r="137" spans="1:12" ht="26.25" customHeight="1" hidden="1">
      <c r="A137" s="37" t="s">
        <v>58</v>
      </c>
      <c r="B137" s="99"/>
      <c r="C137" s="4" t="s">
        <v>18</v>
      </c>
      <c r="D137" s="4" t="s">
        <v>18</v>
      </c>
      <c r="E137" s="4" t="s">
        <v>168</v>
      </c>
      <c r="F137" s="4" t="s">
        <v>78</v>
      </c>
      <c r="G137" s="81">
        <f>G138</f>
        <v>0</v>
      </c>
      <c r="H137" s="81">
        <f>H138</f>
        <v>0</v>
      </c>
      <c r="I137" s="72">
        <f>G137+H137</f>
        <v>0</v>
      </c>
      <c r="J137" s="72"/>
      <c r="K137" s="81">
        <f>K138</f>
        <v>0</v>
      </c>
      <c r="L137" s="72">
        <f t="shared" si="11"/>
        <v>0</v>
      </c>
    </row>
    <row r="138" spans="1:12" s="13" customFormat="1" ht="18" customHeight="1" hidden="1">
      <c r="A138" s="38" t="s">
        <v>248</v>
      </c>
      <c r="B138" s="98"/>
      <c r="C138" s="20" t="s">
        <v>18</v>
      </c>
      <c r="D138" s="20" t="s">
        <v>18</v>
      </c>
      <c r="E138" s="20" t="s">
        <v>169</v>
      </c>
      <c r="F138" s="20" t="s">
        <v>78</v>
      </c>
      <c r="G138" s="75">
        <f>G139</f>
        <v>0</v>
      </c>
      <c r="H138" s="75"/>
      <c r="I138" s="72">
        <f>G138+H138</f>
        <v>0</v>
      </c>
      <c r="J138" s="72"/>
      <c r="K138" s="75">
        <f>K139</f>
        <v>0</v>
      </c>
      <c r="L138" s="72">
        <f t="shared" si="11"/>
        <v>0</v>
      </c>
    </row>
    <row r="139" spans="1:12" s="9" customFormat="1" ht="23.25" customHeight="1" hidden="1">
      <c r="A139" s="17" t="s">
        <v>134</v>
      </c>
      <c r="B139" s="101"/>
      <c r="C139" s="5" t="s">
        <v>18</v>
      </c>
      <c r="D139" s="5" t="s">
        <v>18</v>
      </c>
      <c r="E139" s="5" t="s">
        <v>169</v>
      </c>
      <c r="F139" s="5" t="s">
        <v>136</v>
      </c>
      <c r="G139" s="74"/>
      <c r="H139" s="74"/>
      <c r="I139" s="73"/>
      <c r="J139" s="73"/>
      <c r="K139" s="74"/>
      <c r="L139" s="72">
        <f t="shared" si="11"/>
        <v>0</v>
      </c>
    </row>
    <row r="140" spans="1:12" ht="25.5" hidden="1">
      <c r="A140" s="37" t="s">
        <v>170</v>
      </c>
      <c r="B140" s="99"/>
      <c r="C140" s="4" t="s">
        <v>18</v>
      </c>
      <c r="D140" s="4" t="s">
        <v>18</v>
      </c>
      <c r="E140" s="4" t="s">
        <v>171</v>
      </c>
      <c r="F140" s="4" t="s">
        <v>78</v>
      </c>
      <c r="G140" s="81">
        <f>G141</f>
        <v>0</v>
      </c>
      <c r="H140" s="81"/>
      <c r="I140" s="72">
        <f>G140+H140</f>
        <v>0</v>
      </c>
      <c r="J140" s="72"/>
      <c r="K140" s="81">
        <f>K141</f>
        <v>0</v>
      </c>
      <c r="L140" s="72">
        <f t="shared" si="11"/>
        <v>0</v>
      </c>
    </row>
    <row r="141" spans="1:12" ht="12.75" hidden="1">
      <c r="A141" s="17" t="s">
        <v>172</v>
      </c>
      <c r="B141" s="101"/>
      <c r="C141" s="5" t="s">
        <v>18</v>
      </c>
      <c r="D141" s="5" t="s">
        <v>18</v>
      </c>
      <c r="E141" s="5" t="s">
        <v>173</v>
      </c>
      <c r="F141" s="5" t="s">
        <v>78</v>
      </c>
      <c r="G141" s="81">
        <f>G142</f>
        <v>0</v>
      </c>
      <c r="H141" s="81"/>
      <c r="I141" s="72">
        <f>G141+H141</f>
        <v>0</v>
      </c>
      <c r="J141" s="72"/>
      <c r="K141" s="81">
        <f>K142</f>
        <v>0</v>
      </c>
      <c r="L141" s="72">
        <f t="shared" si="11"/>
        <v>0</v>
      </c>
    </row>
    <row r="142" spans="1:12" ht="25.5" hidden="1">
      <c r="A142" s="17" t="s">
        <v>134</v>
      </c>
      <c r="B142" s="101"/>
      <c r="C142" s="5" t="s">
        <v>18</v>
      </c>
      <c r="D142" s="5" t="s">
        <v>18</v>
      </c>
      <c r="E142" s="5" t="s">
        <v>173</v>
      </c>
      <c r="F142" s="5" t="s">
        <v>136</v>
      </c>
      <c r="G142" s="81"/>
      <c r="H142" s="81"/>
      <c r="I142" s="72"/>
      <c r="J142" s="72"/>
      <c r="K142" s="81"/>
      <c r="L142" s="72">
        <f t="shared" si="11"/>
        <v>0</v>
      </c>
    </row>
    <row r="143" spans="1:12" s="11" customFormat="1" ht="14.25" hidden="1">
      <c r="A143" s="33" t="s">
        <v>99</v>
      </c>
      <c r="B143" s="97"/>
      <c r="C143" s="10" t="s">
        <v>18</v>
      </c>
      <c r="D143" s="10" t="s">
        <v>22</v>
      </c>
      <c r="E143" s="10" t="s">
        <v>128</v>
      </c>
      <c r="F143" s="10" t="s">
        <v>176</v>
      </c>
      <c r="G143" s="87">
        <f>G146+G144</f>
        <v>0</v>
      </c>
      <c r="H143" s="87">
        <f>H146+H144</f>
        <v>0</v>
      </c>
      <c r="I143" s="87">
        <f>I146+I144</f>
        <v>0</v>
      </c>
      <c r="J143" s="87"/>
      <c r="K143" s="87">
        <f>K146+K144</f>
        <v>0</v>
      </c>
      <c r="L143" s="72">
        <f t="shared" si="11"/>
        <v>0</v>
      </c>
    </row>
    <row r="144" spans="1:12" s="11" customFormat="1" ht="28.5" hidden="1">
      <c r="A144" s="33" t="s">
        <v>174</v>
      </c>
      <c r="B144" s="97"/>
      <c r="C144" s="10" t="s">
        <v>18</v>
      </c>
      <c r="D144" s="10" t="s">
        <v>22</v>
      </c>
      <c r="E144" s="10" t="s">
        <v>175</v>
      </c>
      <c r="F144" s="10" t="s">
        <v>78</v>
      </c>
      <c r="G144" s="87">
        <f>G145</f>
        <v>0</v>
      </c>
      <c r="H144" s="87">
        <f>H145</f>
        <v>0</v>
      </c>
      <c r="I144" s="87">
        <f>I145</f>
        <v>0</v>
      </c>
      <c r="J144" s="87"/>
      <c r="K144" s="87">
        <f>K145</f>
        <v>0</v>
      </c>
      <c r="L144" s="72">
        <f t="shared" si="11"/>
        <v>0</v>
      </c>
    </row>
    <row r="145" spans="1:12" s="11" customFormat="1" ht="28.5" hidden="1">
      <c r="A145" s="33" t="s">
        <v>19</v>
      </c>
      <c r="B145" s="97"/>
      <c r="C145" s="10" t="s">
        <v>18</v>
      </c>
      <c r="D145" s="10" t="s">
        <v>22</v>
      </c>
      <c r="E145" s="10" t="s">
        <v>177</v>
      </c>
      <c r="F145" s="10" t="s">
        <v>78</v>
      </c>
      <c r="G145" s="87">
        <f>G148</f>
        <v>0</v>
      </c>
      <c r="H145" s="87"/>
      <c r="I145" s="72">
        <f>G145+H145</f>
        <v>0</v>
      </c>
      <c r="J145" s="72"/>
      <c r="K145" s="87">
        <f>K148</f>
        <v>0</v>
      </c>
      <c r="L145" s="72">
        <f t="shared" si="11"/>
        <v>0</v>
      </c>
    </row>
    <row r="146" spans="1:12" ht="85.5" hidden="1">
      <c r="A146" s="33" t="s">
        <v>83</v>
      </c>
      <c r="B146" s="97"/>
      <c r="C146" s="5" t="s">
        <v>18</v>
      </c>
      <c r="D146" s="5" t="s">
        <v>22</v>
      </c>
      <c r="E146" s="5" t="s">
        <v>60</v>
      </c>
      <c r="F146" s="5"/>
      <c r="G146" s="81">
        <f>G147</f>
        <v>0</v>
      </c>
      <c r="H146" s="81">
        <f>H147</f>
        <v>0</v>
      </c>
      <c r="I146" s="72">
        <f>G146+H146</f>
        <v>0</v>
      </c>
      <c r="J146" s="72"/>
      <c r="K146" s="81">
        <f>K147</f>
        <v>0</v>
      </c>
      <c r="L146" s="72">
        <f t="shared" si="11"/>
        <v>0</v>
      </c>
    </row>
    <row r="147" spans="1:12" ht="25.5" hidden="1">
      <c r="A147" s="17" t="s">
        <v>19</v>
      </c>
      <c r="B147" s="101"/>
      <c r="C147" s="5" t="s">
        <v>18</v>
      </c>
      <c r="D147" s="5" t="s">
        <v>22</v>
      </c>
      <c r="E147" s="5" t="s">
        <v>60</v>
      </c>
      <c r="F147" s="5" t="s">
        <v>20</v>
      </c>
      <c r="G147" s="81"/>
      <c r="H147" s="81"/>
      <c r="I147" s="72">
        <f>G147+H147</f>
        <v>0</v>
      </c>
      <c r="J147" s="72"/>
      <c r="K147" s="81"/>
      <c r="L147" s="72">
        <f t="shared" si="11"/>
        <v>0</v>
      </c>
    </row>
    <row r="148" spans="1:12" ht="12.75" hidden="1">
      <c r="A148" s="17" t="s">
        <v>161</v>
      </c>
      <c r="B148" s="101"/>
      <c r="C148" s="5" t="s">
        <v>18</v>
      </c>
      <c r="D148" s="5" t="s">
        <v>22</v>
      </c>
      <c r="E148" s="5" t="s">
        <v>177</v>
      </c>
      <c r="F148" s="5" t="s">
        <v>162</v>
      </c>
      <c r="G148" s="81"/>
      <c r="H148" s="81"/>
      <c r="I148" s="72"/>
      <c r="J148" s="72"/>
      <c r="K148" s="81"/>
      <c r="L148" s="72">
        <f t="shared" si="11"/>
        <v>0</v>
      </c>
    </row>
    <row r="149" spans="1:12" s="2" customFormat="1" ht="29.25" customHeight="1">
      <c r="A149" s="18" t="s">
        <v>38</v>
      </c>
      <c r="B149" s="93" t="s">
        <v>162</v>
      </c>
      <c r="C149" s="19" t="s">
        <v>25</v>
      </c>
      <c r="D149" s="19" t="s">
        <v>55</v>
      </c>
      <c r="E149" s="19" t="s">
        <v>128</v>
      </c>
      <c r="F149" s="19" t="s">
        <v>78</v>
      </c>
      <c r="G149" s="84">
        <v>469.9</v>
      </c>
      <c r="H149" s="84"/>
      <c r="I149" s="84"/>
      <c r="J149" s="84"/>
      <c r="K149" s="84">
        <v>469.6</v>
      </c>
      <c r="L149" s="72">
        <v>99.93</v>
      </c>
    </row>
    <row r="150" spans="1:12" ht="14.25" hidden="1">
      <c r="A150" s="16"/>
      <c r="B150" s="95"/>
      <c r="C150" s="3"/>
      <c r="D150" s="3"/>
      <c r="E150" s="3"/>
      <c r="F150" s="3"/>
      <c r="G150" s="81"/>
      <c r="H150" s="81"/>
      <c r="I150" s="81"/>
      <c r="J150" s="81"/>
      <c r="K150" s="81"/>
      <c r="L150" s="72"/>
    </row>
    <row r="151" spans="1:12" ht="24.75" customHeight="1">
      <c r="A151" s="38" t="s">
        <v>59</v>
      </c>
      <c r="B151" s="98" t="s">
        <v>162</v>
      </c>
      <c r="C151" s="20" t="s">
        <v>25</v>
      </c>
      <c r="D151" s="20" t="s">
        <v>11</v>
      </c>
      <c r="E151" s="20" t="s">
        <v>178</v>
      </c>
      <c r="F151" s="20" t="s">
        <v>162</v>
      </c>
      <c r="G151" s="85">
        <v>290.7</v>
      </c>
      <c r="H151" s="85">
        <f>H152</f>
        <v>0</v>
      </c>
      <c r="I151" s="85">
        <f>I152</f>
        <v>0</v>
      </c>
      <c r="J151" s="85"/>
      <c r="K151" s="85">
        <v>290.5</v>
      </c>
      <c r="L151" s="72">
        <v>99.94</v>
      </c>
    </row>
    <row r="152" spans="1:12" s="9" customFormat="1" ht="12.75" hidden="1">
      <c r="A152" s="17"/>
      <c r="B152" s="101"/>
      <c r="C152" s="5"/>
      <c r="D152" s="5"/>
      <c r="E152" s="5"/>
      <c r="F152" s="5"/>
      <c r="G152" s="86"/>
      <c r="H152" s="86"/>
      <c r="I152" s="72"/>
      <c r="J152" s="72"/>
      <c r="K152" s="86"/>
      <c r="L152" s="72"/>
    </row>
    <row r="153" spans="1:12" s="9" customFormat="1" ht="12.75" hidden="1">
      <c r="A153" s="17"/>
      <c r="B153" s="101"/>
      <c r="C153" s="5"/>
      <c r="D153" s="5"/>
      <c r="E153" s="5"/>
      <c r="F153" s="5"/>
      <c r="G153" s="86"/>
      <c r="H153" s="86"/>
      <c r="I153" s="72"/>
      <c r="J153" s="72"/>
      <c r="K153" s="86"/>
      <c r="L153" s="72"/>
    </row>
    <row r="154" spans="1:12" ht="12.75">
      <c r="A154" s="37" t="s">
        <v>40</v>
      </c>
      <c r="B154" s="99" t="s">
        <v>162</v>
      </c>
      <c r="C154" s="4" t="s">
        <v>25</v>
      </c>
      <c r="D154" s="4" t="s">
        <v>11</v>
      </c>
      <c r="E154" s="4" t="s">
        <v>180</v>
      </c>
      <c r="F154" s="4" t="s">
        <v>162</v>
      </c>
      <c r="G154" s="81">
        <v>179.2</v>
      </c>
      <c r="H154" s="81">
        <f>H155</f>
        <v>0</v>
      </c>
      <c r="I154" s="81">
        <f>I155</f>
        <v>0</v>
      </c>
      <c r="J154" s="81"/>
      <c r="K154" s="81">
        <v>179.1</v>
      </c>
      <c r="L154" s="72">
        <v>99.94</v>
      </c>
    </row>
    <row r="155" spans="1:12" ht="38.25">
      <c r="A155" s="17" t="s">
        <v>315</v>
      </c>
      <c r="B155" s="101" t="s">
        <v>316</v>
      </c>
      <c r="C155" s="5" t="s">
        <v>23</v>
      </c>
      <c r="D155" s="5" t="s">
        <v>11</v>
      </c>
      <c r="E155" s="5" t="s">
        <v>201</v>
      </c>
      <c r="F155" s="5" t="s">
        <v>15</v>
      </c>
      <c r="G155" s="81">
        <v>10.4</v>
      </c>
      <c r="H155" s="81"/>
      <c r="I155" s="72"/>
      <c r="J155" s="72"/>
      <c r="K155" s="81">
        <v>10.4</v>
      </c>
      <c r="L155" s="72">
        <v>100</v>
      </c>
    </row>
    <row r="156" spans="1:12" ht="12.75">
      <c r="A156" s="17"/>
      <c r="B156" s="101"/>
      <c r="C156" s="5"/>
      <c r="D156" s="5"/>
      <c r="E156" s="5"/>
      <c r="F156" s="5"/>
      <c r="G156" s="81"/>
      <c r="H156" s="81"/>
      <c r="I156" s="72"/>
      <c r="J156" s="72"/>
      <c r="K156" s="81"/>
      <c r="L156" s="72"/>
    </row>
    <row r="157" spans="1:12" s="11" customFormat="1" ht="31.5" customHeight="1" hidden="1">
      <c r="A157" s="33"/>
      <c r="B157" s="97"/>
      <c r="C157" s="10"/>
      <c r="D157" s="10"/>
      <c r="E157" s="10"/>
      <c r="F157" s="10"/>
      <c r="G157" s="87"/>
      <c r="H157" s="87"/>
      <c r="I157" s="82"/>
      <c r="J157" s="82"/>
      <c r="K157" s="87"/>
      <c r="L157" s="72"/>
    </row>
    <row r="158" spans="1:12" s="13" customFormat="1" ht="30.75" customHeight="1" hidden="1">
      <c r="A158" s="38"/>
      <c r="B158" s="98"/>
      <c r="C158" s="20"/>
      <c r="D158" s="20"/>
      <c r="E158" s="20"/>
      <c r="F158" s="20"/>
      <c r="G158" s="75"/>
      <c r="H158" s="75"/>
      <c r="I158" s="72"/>
      <c r="J158" s="72"/>
      <c r="K158" s="75"/>
      <c r="L158" s="72"/>
    </row>
    <row r="159" spans="1:12" ht="16.5" customHeight="1" hidden="1">
      <c r="A159" s="37"/>
      <c r="B159" s="99"/>
      <c r="C159" s="4"/>
      <c r="D159" s="4"/>
      <c r="E159" s="4"/>
      <c r="F159" s="4"/>
      <c r="G159" s="81"/>
      <c r="H159" s="81"/>
      <c r="I159" s="72"/>
      <c r="J159" s="72"/>
      <c r="K159" s="81"/>
      <c r="L159" s="72"/>
    </row>
    <row r="160" spans="1:12" ht="12.75" hidden="1">
      <c r="A160" s="17"/>
      <c r="B160" s="101"/>
      <c r="C160" s="5"/>
      <c r="D160" s="5"/>
      <c r="E160" s="5"/>
      <c r="F160" s="5"/>
      <c r="G160" s="81"/>
      <c r="H160" s="81"/>
      <c r="I160" s="72"/>
      <c r="J160" s="72"/>
      <c r="K160" s="81"/>
      <c r="L160" s="72"/>
    </row>
    <row r="161" spans="1:12" ht="12.75" hidden="1">
      <c r="A161" s="17"/>
      <c r="B161" s="101"/>
      <c r="C161" s="5"/>
      <c r="D161" s="5"/>
      <c r="E161" s="5"/>
      <c r="F161" s="5"/>
      <c r="G161" s="81"/>
      <c r="H161" s="81"/>
      <c r="I161" s="72"/>
      <c r="J161" s="72"/>
      <c r="K161" s="81"/>
      <c r="L161" s="72"/>
    </row>
    <row r="162" spans="1:12" ht="12.75" hidden="1">
      <c r="A162" s="17"/>
      <c r="B162" s="101"/>
      <c r="C162" s="5"/>
      <c r="D162" s="5"/>
      <c r="E162" s="5"/>
      <c r="F162" s="5"/>
      <c r="G162" s="81"/>
      <c r="H162" s="81"/>
      <c r="I162" s="72"/>
      <c r="J162" s="72"/>
      <c r="K162" s="81"/>
      <c r="L162" s="72"/>
    </row>
    <row r="163" spans="1:12" ht="12.75" hidden="1">
      <c r="A163" s="36"/>
      <c r="B163" s="100"/>
      <c r="C163" s="5"/>
      <c r="D163" s="5"/>
      <c r="E163" s="5"/>
      <c r="F163" s="5"/>
      <c r="G163" s="81"/>
      <c r="H163" s="81"/>
      <c r="I163" s="81"/>
      <c r="J163" s="81"/>
      <c r="K163" s="81"/>
      <c r="L163" s="72"/>
    </row>
    <row r="164" spans="1:12" ht="12.75" hidden="1">
      <c r="A164" s="37"/>
      <c r="B164" s="99"/>
      <c r="C164" s="5"/>
      <c r="D164" s="5"/>
      <c r="E164" s="5"/>
      <c r="F164" s="5"/>
      <c r="G164" s="81"/>
      <c r="H164" s="81"/>
      <c r="I164" s="81"/>
      <c r="J164" s="81"/>
      <c r="K164" s="81"/>
      <c r="L164" s="72"/>
    </row>
    <row r="165" spans="1:12" ht="12.75" hidden="1">
      <c r="A165" s="17"/>
      <c r="B165" s="101"/>
      <c r="C165" s="5"/>
      <c r="D165" s="5"/>
      <c r="E165" s="5"/>
      <c r="F165" s="5"/>
      <c r="G165" s="81"/>
      <c r="H165" s="81"/>
      <c r="I165" s="72"/>
      <c r="J165" s="72"/>
      <c r="K165" s="81"/>
      <c r="L165" s="72"/>
    </row>
    <row r="166" spans="1:12" ht="12.75" hidden="1">
      <c r="A166" s="36"/>
      <c r="B166" s="100"/>
      <c r="C166" s="5"/>
      <c r="D166" s="5"/>
      <c r="E166" s="5"/>
      <c r="F166" s="5"/>
      <c r="G166" s="81"/>
      <c r="H166" s="81"/>
      <c r="I166" s="81"/>
      <c r="J166" s="81"/>
      <c r="K166" s="81"/>
      <c r="L166" s="72"/>
    </row>
    <row r="167" spans="1:12" ht="12.75" hidden="1">
      <c r="A167" s="37"/>
      <c r="B167" s="99"/>
      <c r="C167" s="5"/>
      <c r="D167" s="5"/>
      <c r="E167" s="5"/>
      <c r="F167" s="5"/>
      <c r="G167" s="81"/>
      <c r="H167" s="81"/>
      <c r="I167" s="81"/>
      <c r="J167" s="81"/>
      <c r="K167" s="81"/>
      <c r="L167" s="72"/>
    </row>
    <row r="168" spans="1:12" ht="12.75" hidden="1">
      <c r="A168" s="17"/>
      <c r="B168" s="101"/>
      <c r="C168" s="5"/>
      <c r="D168" s="5"/>
      <c r="E168" s="5"/>
      <c r="F168" s="5"/>
      <c r="G168" s="81"/>
      <c r="H168" s="81"/>
      <c r="I168" s="72"/>
      <c r="J168" s="72"/>
      <c r="K168" s="81"/>
      <c r="L168" s="72"/>
    </row>
    <row r="169" spans="1:12" ht="12.75" hidden="1">
      <c r="A169" s="17"/>
      <c r="B169" s="101"/>
      <c r="C169" s="5"/>
      <c r="D169" s="5"/>
      <c r="E169" s="5"/>
      <c r="F169" s="5"/>
      <c r="G169" s="81"/>
      <c r="H169" s="81"/>
      <c r="I169" s="72"/>
      <c r="J169" s="72"/>
      <c r="K169" s="81"/>
      <c r="L169" s="72"/>
    </row>
    <row r="170" spans="1:12" ht="68.25" customHeight="1" hidden="1">
      <c r="A170" s="17"/>
      <c r="B170" s="101"/>
      <c r="C170" s="5"/>
      <c r="D170" s="5"/>
      <c r="E170" s="5"/>
      <c r="F170" s="5"/>
      <c r="G170" s="81"/>
      <c r="H170" s="81"/>
      <c r="I170" s="72"/>
      <c r="J170" s="72"/>
      <c r="K170" s="81"/>
      <c r="L170" s="72"/>
    </row>
    <row r="171" spans="1:12" ht="12.75" hidden="1">
      <c r="A171" s="17"/>
      <c r="B171" s="101"/>
      <c r="C171" s="5"/>
      <c r="D171" s="5"/>
      <c r="E171" s="5"/>
      <c r="F171" s="5"/>
      <c r="G171" s="81"/>
      <c r="H171" s="81"/>
      <c r="I171" s="72"/>
      <c r="J171" s="72"/>
      <c r="K171" s="81"/>
      <c r="L171" s="72"/>
    </row>
    <row r="172" spans="1:12" ht="12.75" hidden="1">
      <c r="A172" s="17"/>
      <c r="B172" s="101"/>
      <c r="C172" s="5"/>
      <c r="D172" s="5"/>
      <c r="E172" s="5"/>
      <c r="F172" s="5"/>
      <c r="G172" s="81"/>
      <c r="H172" s="81"/>
      <c r="I172" s="72"/>
      <c r="J172" s="72"/>
      <c r="K172" s="81"/>
      <c r="L172" s="72"/>
    </row>
    <row r="173" spans="1:12" ht="12.75" hidden="1">
      <c r="A173" s="17"/>
      <c r="B173" s="101"/>
      <c r="C173" s="5"/>
      <c r="D173" s="5"/>
      <c r="E173" s="5"/>
      <c r="F173" s="5"/>
      <c r="G173" s="81"/>
      <c r="H173" s="81"/>
      <c r="I173" s="72"/>
      <c r="J173" s="72"/>
      <c r="K173" s="81"/>
      <c r="L173" s="72"/>
    </row>
    <row r="174" spans="1:12" ht="12.75" hidden="1">
      <c r="A174" s="17"/>
      <c r="B174" s="101"/>
      <c r="C174" s="5"/>
      <c r="D174" s="5"/>
      <c r="E174" s="5"/>
      <c r="F174" s="5"/>
      <c r="G174" s="81"/>
      <c r="H174" s="81"/>
      <c r="I174" s="72"/>
      <c r="J174" s="72"/>
      <c r="K174" s="81"/>
      <c r="L174" s="72"/>
    </row>
    <row r="175" spans="1:12" s="2" customFormat="1" ht="15" hidden="1">
      <c r="A175" s="18"/>
      <c r="B175" s="93"/>
      <c r="C175" s="19"/>
      <c r="D175" s="19"/>
      <c r="E175" s="19"/>
      <c r="F175" s="19"/>
      <c r="G175" s="84"/>
      <c r="H175" s="84"/>
      <c r="I175" s="84"/>
      <c r="J175" s="84"/>
      <c r="K175" s="84"/>
      <c r="L175" s="72"/>
    </row>
    <row r="176" spans="1:12" ht="14.25" hidden="1">
      <c r="A176" s="16"/>
      <c r="B176" s="95"/>
      <c r="C176" s="3"/>
      <c r="D176" s="3"/>
      <c r="E176" s="3"/>
      <c r="F176" s="3"/>
      <c r="G176" s="81"/>
      <c r="H176" s="81"/>
      <c r="I176" s="81"/>
      <c r="J176" s="81"/>
      <c r="K176" s="81"/>
      <c r="L176" s="72"/>
    </row>
    <row r="177" spans="1:12" ht="12.75" hidden="1">
      <c r="A177" s="37"/>
      <c r="B177" s="99"/>
      <c r="C177" s="4"/>
      <c r="D177" s="4"/>
      <c r="E177" s="4"/>
      <c r="F177" s="4"/>
      <c r="G177" s="81"/>
      <c r="H177" s="81"/>
      <c r="I177" s="72"/>
      <c r="J177" s="72"/>
      <c r="K177" s="81"/>
      <c r="L177" s="72"/>
    </row>
    <row r="178" spans="1:12" ht="12.75" hidden="1">
      <c r="A178" s="17"/>
      <c r="B178" s="101"/>
      <c r="C178" s="5"/>
      <c r="D178" s="5"/>
      <c r="E178" s="5"/>
      <c r="F178" s="5"/>
      <c r="G178" s="81"/>
      <c r="H178" s="81"/>
      <c r="I178" s="72"/>
      <c r="J178" s="72"/>
      <c r="K178" s="81"/>
      <c r="L178" s="72"/>
    </row>
    <row r="179" spans="1:12" ht="12.75" hidden="1">
      <c r="A179" s="37"/>
      <c r="B179" s="99"/>
      <c r="C179" s="4"/>
      <c r="D179" s="4"/>
      <c r="E179" s="4"/>
      <c r="F179" s="4"/>
      <c r="G179" s="81"/>
      <c r="H179" s="81"/>
      <c r="I179" s="81"/>
      <c r="J179" s="81"/>
      <c r="K179" s="81"/>
      <c r="L179" s="72"/>
    </row>
    <row r="180" spans="1:12" ht="12.75" hidden="1">
      <c r="A180" s="17"/>
      <c r="B180" s="101"/>
      <c r="C180" s="5"/>
      <c r="D180" s="5"/>
      <c r="E180" s="5"/>
      <c r="F180" s="5"/>
      <c r="G180" s="81"/>
      <c r="H180" s="81"/>
      <c r="I180" s="81"/>
      <c r="J180" s="81"/>
      <c r="K180" s="81"/>
      <c r="L180" s="72"/>
    </row>
    <row r="181" spans="1:12" ht="12.75" hidden="1">
      <c r="A181" s="17"/>
      <c r="B181" s="101"/>
      <c r="C181" s="5"/>
      <c r="D181" s="5"/>
      <c r="E181" s="5"/>
      <c r="F181" s="5"/>
      <c r="G181" s="81"/>
      <c r="H181" s="81"/>
      <c r="I181" s="72"/>
      <c r="J181" s="72"/>
      <c r="K181" s="81"/>
      <c r="L181" s="72"/>
    </row>
    <row r="182" spans="1:12" s="11" customFormat="1" ht="15" hidden="1">
      <c r="A182" s="33"/>
      <c r="B182" s="97"/>
      <c r="C182" s="10"/>
      <c r="D182" s="10"/>
      <c r="E182" s="10"/>
      <c r="F182" s="10"/>
      <c r="G182" s="87"/>
      <c r="H182" s="87"/>
      <c r="I182" s="82"/>
      <c r="J182" s="82"/>
      <c r="K182" s="87"/>
      <c r="L182" s="72"/>
    </row>
    <row r="183" spans="1:12" ht="29.25" customHeight="1" hidden="1">
      <c r="A183" s="37"/>
      <c r="B183" s="99"/>
      <c r="C183" s="4"/>
      <c r="D183" s="4"/>
      <c r="E183" s="4"/>
      <c r="F183" s="4"/>
      <c r="G183" s="81"/>
      <c r="H183" s="81"/>
      <c r="I183" s="72"/>
      <c r="J183" s="72"/>
      <c r="K183" s="81"/>
      <c r="L183" s="72"/>
    </row>
    <row r="184" spans="1:12" ht="12.75" hidden="1">
      <c r="A184" s="17"/>
      <c r="B184" s="101"/>
      <c r="C184" s="5"/>
      <c r="D184" s="5"/>
      <c r="E184" s="5"/>
      <c r="F184" s="5"/>
      <c r="G184" s="81"/>
      <c r="H184" s="81"/>
      <c r="I184" s="72"/>
      <c r="J184" s="72"/>
      <c r="K184" s="81"/>
      <c r="L184" s="72"/>
    </row>
    <row r="185" spans="1:12" ht="12.75" hidden="1">
      <c r="A185" s="17"/>
      <c r="B185" s="101"/>
      <c r="C185" s="5"/>
      <c r="D185" s="5"/>
      <c r="E185" s="5"/>
      <c r="F185" s="5"/>
      <c r="G185" s="81"/>
      <c r="H185" s="81"/>
      <c r="I185" s="72"/>
      <c r="J185" s="72"/>
      <c r="K185" s="81"/>
      <c r="L185" s="72"/>
    </row>
    <row r="186" spans="1:12" ht="12.75" hidden="1">
      <c r="A186" s="37"/>
      <c r="B186" s="99"/>
      <c r="C186" s="4"/>
      <c r="D186" s="4"/>
      <c r="E186" s="4"/>
      <c r="F186" s="4"/>
      <c r="G186" s="81"/>
      <c r="H186" s="81"/>
      <c r="I186" s="72"/>
      <c r="J186" s="72"/>
      <c r="K186" s="81"/>
      <c r="L186" s="72"/>
    </row>
    <row r="187" spans="1:12" ht="12.75" hidden="1">
      <c r="A187" s="37"/>
      <c r="B187" s="99"/>
      <c r="C187" s="4"/>
      <c r="D187" s="4"/>
      <c r="E187" s="4"/>
      <c r="F187" s="4"/>
      <c r="G187" s="81"/>
      <c r="H187" s="81"/>
      <c r="I187" s="72"/>
      <c r="J187" s="72"/>
      <c r="K187" s="81"/>
      <c r="L187" s="72"/>
    </row>
    <row r="188" spans="1:12" ht="12.75" hidden="1">
      <c r="A188" s="37"/>
      <c r="B188" s="99"/>
      <c r="C188" s="4"/>
      <c r="D188" s="4"/>
      <c r="E188" s="4"/>
      <c r="F188" s="4"/>
      <c r="G188" s="81"/>
      <c r="H188" s="81"/>
      <c r="I188" s="72"/>
      <c r="J188" s="72"/>
      <c r="K188" s="81"/>
      <c r="L188" s="72"/>
    </row>
    <row r="189" spans="1:12" s="9" customFormat="1" ht="12.75" hidden="1">
      <c r="A189" s="17"/>
      <c r="B189" s="101"/>
      <c r="C189" s="23"/>
      <c r="D189" s="23"/>
      <c r="E189" s="23"/>
      <c r="F189" s="23"/>
      <c r="G189" s="74"/>
      <c r="H189" s="74"/>
      <c r="I189" s="73"/>
      <c r="J189" s="73"/>
      <c r="K189" s="74"/>
      <c r="L189" s="72"/>
    </row>
    <row r="190" spans="1:12" s="13" customFormat="1" ht="12.75" hidden="1">
      <c r="A190" s="38"/>
      <c r="B190" s="98"/>
      <c r="C190" s="4"/>
      <c r="D190" s="4"/>
      <c r="E190" s="4"/>
      <c r="F190" s="4"/>
      <c r="G190" s="75"/>
      <c r="H190" s="75"/>
      <c r="I190" s="72"/>
      <c r="J190" s="72"/>
      <c r="K190" s="75"/>
      <c r="L190" s="72"/>
    </row>
    <row r="191" spans="1:12" ht="12.75" hidden="1">
      <c r="A191" s="37"/>
      <c r="B191" s="99"/>
      <c r="C191" s="4"/>
      <c r="D191" s="4"/>
      <c r="E191" s="4"/>
      <c r="F191" s="4"/>
      <c r="G191" s="81"/>
      <c r="H191" s="81"/>
      <c r="I191" s="72"/>
      <c r="J191" s="72"/>
      <c r="K191" s="81"/>
      <c r="L191" s="72"/>
    </row>
    <row r="192" spans="1:12" s="9" customFormat="1" ht="12.75" hidden="1">
      <c r="A192" s="44"/>
      <c r="B192" s="104"/>
      <c r="C192" s="23"/>
      <c r="D192" s="23"/>
      <c r="E192" s="23"/>
      <c r="F192" s="23"/>
      <c r="G192" s="74"/>
      <c r="H192" s="74"/>
      <c r="I192" s="73"/>
      <c r="J192" s="73"/>
      <c r="K192" s="74"/>
      <c r="L192" s="72"/>
    </row>
    <row r="193" spans="1:12" ht="12.75" hidden="1">
      <c r="A193" s="37"/>
      <c r="B193" s="99"/>
      <c r="C193" s="4"/>
      <c r="D193" s="4"/>
      <c r="E193" s="4"/>
      <c r="F193" s="4"/>
      <c r="G193" s="81"/>
      <c r="H193" s="81"/>
      <c r="I193" s="72"/>
      <c r="J193" s="72"/>
      <c r="K193" s="81"/>
      <c r="L193" s="72"/>
    </row>
    <row r="194" spans="1:12" ht="12.75" hidden="1">
      <c r="A194" s="37"/>
      <c r="B194" s="99"/>
      <c r="C194" s="4"/>
      <c r="D194" s="4"/>
      <c r="E194" s="4"/>
      <c r="F194" s="4"/>
      <c r="G194" s="81"/>
      <c r="H194" s="81"/>
      <c r="I194" s="72"/>
      <c r="J194" s="72"/>
      <c r="K194" s="81"/>
      <c r="L194" s="72"/>
    </row>
    <row r="195" spans="1:12" ht="12.75" hidden="1">
      <c r="A195" s="37"/>
      <c r="B195" s="99"/>
      <c r="C195" s="4"/>
      <c r="D195" s="4"/>
      <c r="E195" s="4"/>
      <c r="F195" s="4"/>
      <c r="G195" s="81"/>
      <c r="H195" s="81"/>
      <c r="I195" s="72"/>
      <c r="J195" s="72"/>
      <c r="K195" s="81"/>
      <c r="L195" s="72"/>
    </row>
    <row r="196" spans="1:12" ht="12.75" hidden="1">
      <c r="A196" s="38"/>
      <c r="B196" s="98"/>
      <c r="C196" s="4"/>
      <c r="D196" s="4"/>
      <c r="E196" s="4"/>
      <c r="F196" s="4"/>
      <c r="G196" s="81"/>
      <c r="H196" s="81"/>
      <c r="I196" s="72"/>
      <c r="J196" s="72"/>
      <c r="K196" s="81"/>
      <c r="L196" s="72"/>
    </row>
    <row r="197" spans="1:12" ht="12.75" hidden="1">
      <c r="A197" s="17"/>
      <c r="B197" s="101"/>
      <c r="C197" s="4"/>
      <c r="D197" s="4"/>
      <c r="E197" s="4"/>
      <c r="F197" s="4"/>
      <c r="G197" s="81"/>
      <c r="H197" s="81"/>
      <c r="I197" s="72"/>
      <c r="J197" s="72"/>
      <c r="K197" s="81"/>
      <c r="L197" s="72"/>
    </row>
    <row r="198" spans="1:12" ht="12.75" hidden="1">
      <c r="A198" s="37"/>
      <c r="B198" s="99"/>
      <c r="C198" s="4"/>
      <c r="D198" s="4"/>
      <c r="E198" s="4"/>
      <c r="F198" s="4"/>
      <c r="G198" s="81"/>
      <c r="H198" s="81"/>
      <c r="I198" s="72"/>
      <c r="J198" s="72"/>
      <c r="K198" s="81"/>
      <c r="L198" s="72"/>
    </row>
    <row r="199" spans="1:12" ht="12.75" hidden="1">
      <c r="A199" s="37"/>
      <c r="B199" s="99"/>
      <c r="C199" s="4"/>
      <c r="D199" s="4"/>
      <c r="E199" s="4"/>
      <c r="F199" s="4"/>
      <c r="G199" s="81"/>
      <c r="H199" s="81"/>
      <c r="I199" s="72"/>
      <c r="J199" s="72"/>
      <c r="K199" s="81"/>
      <c r="L199" s="72"/>
    </row>
    <row r="200" spans="1:12" ht="12.75" hidden="1">
      <c r="A200" s="37"/>
      <c r="B200" s="99"/>
      <c r="C200" s="4"/>
      <c r="D200" s="4"/>
      <c r="E200" s="4"/>
      <c r="F200" s="4"/>
      <c r="G200" s="81"/>
      <c r="H200" s="81"/>
      <c r="I200" s="72"/>
      <c r="J200" s="72"/>
      <c r="K200" s="81"/>
      <c r="L200" s="72"/>
    </row>
    <row r="201" spans="1:12" ht="12.75" hidden="1">
      <c r="A201" s="37"/>
      <c r="B201" s="99"/>
      <c r="C201" s="4"/>
      <c r="D201" s="4"/>
      <c r="E201" s="4"/>
      <c r="F201" s="4"/>
      <c r="G201" s="81"/>
      <c r="H201" s="81"/>
      <c r="I201" s="72"/>
      <c r="J201" s="72"/>
      <c r="K201" s="81"/>
      <c r="L201" s="72"/>
    </row>
    <row r="202" spans="1:12" ht="12.75" hidden="1">
      <c r="A202" s="37"/>
      <c r="B202" s="99"/>
      <c r="C202" s="4"/>
      <c r="D202" s="4"/>
      <c r="E202" s="4"/>
      <c r="F202" s="4"/>
      <c r="G202" s="81"/>
      <c r="H202" s="81"/>
      <c r="I202" s="72"/>
      <c r="J202" s="72"/>
      <c r="K202" s="81"/>
      <c r="L202" s="72"/>
    </row>
    <row r="203" spans="1:12" ht="25.5" customHeight="1" hidden="1">
      <c r="A203" s="37"/>
      <c r="B203" s="99"/>
      <c r="C203" s="4"/>
      <c r="D203" s="4"/>
      <c r="E203" s="4"/>
      <c r="F203" s="4"/>
      <c r="G203" s="81"/>
      <c r="H203" s="81"/>
      <c r="I203" s="81"/>
      <c r="J203" s="81"/>
      <c r="K203" s="81"/>
      <c r="L203" s="72"/>
    </row>
    <row r="204" spans="1:12" ht="12.75" hidden="1">
      <c r="A204" s="37"/>
      <c r="B204" s="99"/>
      <c r="C204" s="4"/>
      <c r="D204" s="4"/>
      <c r="E204" s="4"/>
      <c r="F204" s="4"/>
      <c r="G204" s="81"/>
      <c r="H204" s="81"/>
      <c r="I204" s="81"/>
      <c r="J204" s="81"/>
      <c r="K204" s="81"/>
      <c r="L204" s="72"/>
    </row>
    <row r="205" spans="1:12" ht="12.75" hidden="1">
      <c r="A205" s="37"/>
      <c r="B205" s="99"/>
      <c r="C205" s="4"/>
      <c r="D205" s="4"/>
      <c r="E205" s="4"/>
      <c r="F205" s="4"/>
      <c r="G205" s="81"/>
      <c r="H205" s="81"/>
      <c r="I205" s="72"/>
      <c r="J205" s="72"/>
      <c r="K205" s="81"/>
      <c r="L205" s="72"/>
    </row>
    <row r="206" spans="1:12" ht="12.75" hidden="1">
      <c r="A206" s="37"/>
      <c r="B206" s="99"/>
      <c r="C206" s="4"/>
      <c r="D206" s="4"/>
      <c r="E206" s="4"/>
      <c r="F206" s="4"/>
      <c r="G206" s="81"/>
      <c r="H206" s="81"/>
      <c r="I206" s="72"/>
      <c r="J206" s="72"/>
      <c r="K206" s="81"/>
      <c r="L206" s="72"/>
    </row>
    <row r="207" spans="1:12" ht="12.75" hidden="1">
      <c r="A207" s="17"/>
      <c r="B207" s="101"/>
      <c r="C207" s="5"/>
      <c r="D207" s="5"/>
      <c r="E207" s="5"/>
      <c r="F207" s="5"/>
      <c r="G207" s="81"/>
      <c r="H207" s="81"/>
      <c r="I207" s="72"/>
      <c r="J207" s="72"/>
      <c r="K207" s="81"/>
      <c r="L207" s="72"/>
    </row>
    <row r="208" spans="1:12" s="13" customFormat="1" ht="24" customHeight="1" hidden="1">
      <c r="A208" s="38"/>
      <c r="B208" s="98"/>
      <c r="C208" s="20"/>
      <c r="D208" s="20"/>
      <c r="E208" s="20"/>
      <c r="F208" s="20"/>
      <c r="G208" s="75"/>
      <c r="H208" s="75"/>
      <c r="I208" s="75"/>
      <c r="J208" s="75"/>
      <c r="K208" s="75"/>
      <c r="L208" s="72"/>
    </row>
    <row r="209" spans="1:12" ht="12.75" hidden="1">
      <c r="A209" s="17"/>
      <c r="B209" s="101"/>
      <c r="C209" s="5"/>
      <c r="D209" s="5"/>
      <c r="E209" s="5"/>
      <c r="F209" s="5"/>
      <c r="G209" s="81"/>
      <c r="H209" s="81"/>
      <c r="I209" s="72"/>
      <c r="J209" s="72"/>
      <c r="K209" s="81"/>
      <c r="L209" s="72"/>
    </row>
    <row r="210" spans="1:12" ht="12.75" hidden="1">
      <c r="A210" s="17"/>
      <c r="B210" s="101"/>
      <c r="C210" s="5"/>
      <c r="D210" s="5"/>
      <c r="E210" s="5"/>
      <c r="F210" s="5"/>
      <c r="G210" s="81"/>
      <c r="H210" s="81"/>
      <c r="I210" s="72"/>
      <c r="J210" s="72"/>
      <c r="K210" s="81"/>
      <c r="L210" s="72"/>
    </row>
    <row r="211" spans="1:12" ht="12.75" hidden="1">
      <c r="A211" s="17"/>
      <c r="B211" s="101"/>
      <c r="C211" s="5"/>
      <c r="D211" s="5"/>
      <c r="E211" s="5"/>
      <c r="F211" s="5"/>
      <c r="G211" s="81"/>
      <c r="H211" s="81"/>
      <c r="I211" s="72"/>
      <c r="J211" s="72"/>
      <c r="K211" s="81"/>
      <c r="L211" s="72"/>
    </row>
    <row r="212" spans="1:12" ht="14.25" hidden="1">
      <c r="A212" s="16"/>
      <c r="B212" s="95"/>
      <c r="C212" s="3"/>
      <c r="D212" s="3"/>
      <c r="E212" s="3"/>
      <c r="F212" s="3"/>
      <c r="G212" s="81"/>
      <c r="H212" s="81"/>
      <c r="I212" s="72"/>
      <c r="J212" s="72"/>
      <c r="K212" s="81"/>
      <c r="L212" s="72"/>
    </row>
    <row r="213" spans="1:12" ht="12.75" hidden="1">
      <c r="A213" s="37"/>
      <c r="B213" s="99"/>
      <c r="C213" s="4"/>
      <c r="D213" s="4"/>
      <c r="E213" s="4"/>
      <c r="F213" s="34"/>
      <c r="G213" s="81"/>
      <c r="H213" s="81"/>
      <c r="I213" s="72"/>
      <c r="J213" s="72"/>
      <c r="K213" s="81"/>
      <c r="L213" s="72"/>
    </row>
    <row r="214" spans="1:12" ht="12.75" hidden="1">
      <c r="A214" s="17"/>
      <c r="B214" s="101"/>
      <c r="C214" s="5"/>
      <c r="D214" s="5"/>
      <c r="E214" s="5"/>
      <c r="F214" s="5"/>
      <c r="G214" s="81"/>
      <c r="H214" s="81"/>
      <c r="I214" s="72"/>
      <c r="J214" s="72"/>
      <c r="K214" s="81"/>
      <c r="L214" s="72"/>
    </row>
    <row r="215" spans="1:12" ht="12.75" hidden="1">
      <c r="A215" s="17"/>
      <c r="B215" s="101"/>
      <c r="C215" s="5"/>
      <c r="D215" s="5"/>
      <c r="E215" s="5"/>
      <c r="F215" s="5"/>
      <c r="G215" s="81"/>
      <c r="H215" s="81"/>
      <c r="I215" s="72"/>
      <c r="J215" s="72"/>
      <c r="K215" s="81"/>
      <c r="L215" s="72"/>
    </row>
    <row r="216" spans="1:12" ht="12.75" hidden="1">
      <c r="A216" s="17"/>
      <c r="B216" s="101"/>
      <c r="C216" s="5"/>
      <c r="D216" s="5"/>
      <c r="E216" s="5"/>
      <c r="F216" s="5"/>
      <c r="G216" s="81"/>
      <c r="H216" s="81"/>
      <c r="I216" s="72"/>
      <c r="J216" s="72"/>
      <c r="K216" s="81"/>
      <c r="L216" s="72"/>
    </row>
    <row r="217" spans="1:12" ht="12.75" hidden="1">
      <c r="A217" s="17"/>
      <c r="B217" s="101"/>
      <c r="C217" s="5"/>
      <c r="D217" s="5"/>
      <c r="E217" s="5"/>
      <c r="F217" s="5"/>
      <c r="G217" s="81"/>
      <c r="H217" s="81"/>
      <c r="I217" s="72"/>
      <c r="J217" s="72"/>
      <c r="K217" s="81"/>
      <c r="L217" s="72"/>
    </row>
    <row r="218" spans="1:12" ht="63.75" customHeight="1" hidden="1" thickBot="1">
      <c r="A218" s="17"/>
      <c r="B218" s="101"/>
      <c r="C218" s="5"/>
      <c r="D218" s="5"/>
      <c r="E218" s="5"/>
      <c r="F218" s="5"/>
      <c r="G218" s="81"/>
      <c r="H218" s="81"/>
      <c r="I218" s="72"/>
      <c r="J218" s="72"/>
      <c r="K218" s="81"/>
      <c r="L218" s="72"/>
    </row>
    <row r="219" spans="1:12" ht="12.75" hidden="1">
      <c r="A219" s="17"/>
      <c r="B219" s="101"/>
      <c r="C219" s="5"/>
      <c r="D219" s="5"/>
      <c r="E219" s="5"/>
      <c r="F219" s="5"/>
      <c r="G219" s="81"/>
      <c r="H219" s="81"/>
      <c r="I219" s="72"/>
      <c r="J219" s="72"/>
      <c r="K219" s="81"/>
      <c r="L219" s="72"/>
    </row>
    <row r="220" spans="1:12" s="2" customFormat="1" ht="15" hidden="1">
      <c r="A220" s="18"/>
      <c r="B220" s="93"/>
      <c r="C220" s="19"/>
      <c r="D220" s="19"/>
      <c r="E220" s="19"/>
      <c r="F220" s="19"/>
      <c r="G220" s="84"/>
      <c r="H220" s="84"/>
      <c r="I220" s="84"/>
      <c r="J220" s="84"/>
      <c r="K220" s="84"/>
      <c r="L220" s="72"/>
    </row>
    <row r="221" spans="1:12" s="13" customFormat="1" ht="14.25" hidden="1">
      <c r="A221" s="38"/>
      <c r="B221" s="98"/>
      <c r="C221" s="10"/>
      <c r="D221" s="10"/>
      <c r="E221" s="10"/>
      <c r="F221" s="10"/>
      <c r="G221" s="85"/>
      <c r="H221" s="85"/>
      <c r="I221" s="85"/>
      <c r="J221" s="85"/>
      <c r="K221" s="85"/>
      <c r="L221" s="72"/>
    </row>
    <row r="222" spans="1:12" s="13" customFormat="1" ht="14.25" hidden="1">
      <c r="A222" s="38"/>
      <c r="B222" s="98"/>
      <c r="C222" s="10"/>
      <c r="D222" s="10"/>
      <c r="E222" s="10"/>
      <c r="F222" s="10"/>
      <c r="G222" s="85"/>
      <c r="H222" s="85"/>
      <c r="I222" s="85"/>
      <c r="J222" s="85"/>
      <c r="K222" s="85"/>
      <c r="L222" s="72"/>
    </row>
    <row r="223" spans="1:12" s="13" customFormat="1" ht="14.25" hidden="1">
      <c r="A223" s="38"/>
      <c r="B223" s="98"/>
      <c r="C223" s="10"/>
      <c r="D223" s="10"/>
      <c r="E223" s="10"/>
      <c r="F223" s="10"/>
      <c r="G223" s="85"/>
      <c r="H223" s="85"/>
      <c r="I223" s="85"/>
      <c r="J223" s="85"/>
      <c r="K223" s="85"/>
      <c r="L223" s="72"/>
    </row>
    <row r="224" spans="1:12" s="13" customFormat="1" ht="14.25" hidden="1">
      <c r="A224" s="43"/>
      <c r="B224" s="105"/>
      <c r="C224" s="10"/>
      <c r="D224" s="10"/>
      <c r="E224" s="10"/>
      <c r="F224" s="10"/>
      <c r="G224" s="85"/>
      <c r="H224" s="85"/>
      <c r="I224" s="72"/>
      <c r="J224" s="72"/>
      <c r="K224" s="85"/>
      <c r="L224" s="72"/>
    </row>
    <row r="225" spans="1:12" s="13" customFormat="1" ht="14.25" hidden="1">
      <c r="A225" s="43"/>
      <c r="B225" s="105"/>
      <c r="C225" s="10"/>
      <c r="D225" s="10"/>
      <c r="E225" s="10"/>
      <c r="F225" s="10"/>
      <c r="G225" s="85"/>
      <c r="H225" s="85"/>
      <c r="I225" s="72"/>
      <c r="J225" s="72"/>
      <c r="K225" s="85"/>
      <c r="L225" s="72"/>
    </row>
    <row r="226" spans="1:12" ht="14.25" hidden="1">
      <c r="A226" s="16"/>
      <c r="B226" s="95"/>
      <c r="C226" s="3"/>
      <c r="D226" s="3"/>
      <c r="E226" s="3"/>
      <c r="F226" s="3"/>
      <c r="G226" s="81"/>
      <c r="H226" s="81"/>
      <c r="I226" s="81"/>
      <c r="J226" s="81"/>
      <c r="K226" s="81"/>
      <c r="L226" s="72"/>
    </row>
    <row r="227" spans="1:12" ht="12.75" hidden="1">
      <c r="A227" s="37"/>
      <c r="B227" s="99"/>
      <c r="C227" s="4"/>
      <c r="D227" s="4"/>
      <c r="E227" s="4"/>
      <c r="F227" s="4"/>
      <c r="G227" s="81"/>
      <c r="H227" s="81"/>
      <c r="I227" s="81"/>
      <c r="J227" s="81"/>
      <c r="K227" s="81"/>
      <c r="L227" s="72"/>
    </row>
    <row r="228" spans="1:12" ht="12.75" hidden="1">
      <c r="A228" s="17"/>
      <c r="B228" s="101"/>
      <c r="C228" s="5"/>
      <c r="D228" s="5"/>
      <c r="E228" s="5"/>
      <c r="F228" s="5"/>
      <c r="G228" s="81"/>
      <c r="H228" s="81"/>
      <c r="I228" s="81"/>
      <c r="J228" s="81"/>
      <c r="K228" s="81"/>
      <c r="L228" s="72"/>
    </row>
    <row r="229" spans="1:12" ht="21.75" customHeight="1" hidden="1" thickBot="1">
      <c r="A229" s="37"/>
      <c r="B229" s="99"/>
      <c r="C229" s="5"/>
      <c r="D229" s="5"/>
      <c r="E229" s="5"/>
      <c r="F229" s="5"/>
      <c r="G229" s="81"/>
      <c r="H229" s="81"/>
      <c r="I229" s="72"/>
      <c r="J229" s="72"/>
      <c r="K229" s="81"/>
      <c r="L229" s="72"/>
    </row>
    <row r="230" spans="1:12" ht="49.5" customHeight="1" hidden="1" thickBot="1">
      <c r="A230" s="17"/>
      <c r="B230" s="101"/>
      <c r="C230" s="4"/>
      <c r="D230" s="4"/>
      <c r="E230" s="4"/>
      <c r="F230" s="4"/>
      <c r="G230" s="81"/>
      <c r="H230" s="81"/>
      <c r="I230" s="72"/>
      <c r="J230" s="72"/>
      <c r="K230" s="81"/>
      <c r="L230" s="72"/>
    </row>
    <row r="231" spans="1:12" ht="19.5" customHeight="1" hidden="1">
      <c r="A231" s="17"/>
      <c r="B231" s="101"/>
      <c r="C231" s="4"/>
      <c r="D231" s="4"/>
      <c r="E231" s="4"/>
      <c r="F231" s="4"/>
      <c r="G231" s="81"/>
      <c r="H231" s="81"/>
      <c r="I231" s="72"/>
      <c r="J231" s="72"/>
      <c r="K231" s="81"/>
      <c r="L231" s="72"/>
    </row>
    <row r="232" spans="1:12" ht="17.25" customHeight="1" hidden="1">
      <c r="A232" s="36"/>
      <c r="B232" s="100"/>
      <c r="C232" s="4"/>
      <c r="D232" s="4"/>
      <c r="E232" s="4"/>
      <c r="F232" s="4"/>
      <c r="G232" s="81"/>
      <c r="H232" s="81"/>
      <c r="I232" s="81"/>
      <c r="J232" s="81"/>
      <c r="K232" s="81"/>
      <c r="L232" s="72"/>
    </row>
    <row r="233" spans="1:12" ht="17.25" customHeight="1" hidden="1">
      <c r="A233" s="36"/>
      <c r="B233" s="100"/>
      <c r="C233" s="4"/>
      <c r="D233" s="4"/>
      <c r="E233" s="4"/>
      <c r="F233" s="4"/>
      <c r="G233" s="81"/>
      <c r="H233" s="81"/>
      <c r="I233" s="81"/>
      <c r="J233" s="81"/>
      <c r="K233" s="81"/>
      <c r="L233" s="72"/>
    </row>
    <row r="234" spans="1:12" ht="29.25" customHeight="1" hidden="1">
      <c r="A234" s="36"/>
      <c r="B234" s="100"/>
      <c r="C234" s="4"/>
      <c r="D234" s="4"/>
      <c r="E234" s="4"/>
      <c r="F234" s="4"/>
      <c r="G234" s="81"/>
      <c r="H234" s="81"/>
      <c r="I234" s="81"/>
      <c r="J234" s="81"/>
      <c r="K234" s="81"/>
      <c r="L234" s="72"/>
    </row>
    <row r="235" spans="1:12" ht="19.5" customHeight="1" hidden="1">
      <c r="A235" s="36"/>
      <c r="B235" s="100"/>
      <c r="C235" s="4"/>
      <c r="D235" s="4"/>
      <c r="E235" s="4"/>
      <c r="F235" s="4"/>
      <c r="G235" s="81"/>
      <c r="H235" s="81"/>
      <c r="I235" s="81"/>
      <c r="J235" s="81"/>
      <c r="K235" s="81"/>
      <c r="L235" s="72"/>
    </row>
    <row r="236" spans="1:12" ht="17.25" customHeight="1" hidden="1">
      <c r="A236" s="44"/>
      <c r="B236" s="104"/>
      <c r="C236" s="4"/>
      <c r="D236" s="4"/>
      <c r="E236" s="4"/>
      <c r="F236" s="4"/>
      <c r="G236" s="81"/>
      <c r="H236" s="81"/>
      <c r="I236" s="72"/>
      <c r="J236" s="72"/>
      <c r="K236" s="81"/>
      <c r="L236" s="72"/>
    </row>
    <row r="237" spans="1:12" ht="16.5" customHeight="1" hidden="1">
      <c r="A237" s="37"/>
      <c r="B237" s="99"/>
      <c r="C237" s="4"/>
      <c r="D237" s="4"/>
      <c r="E237" s="4"/>
      <c r="F237" s="4"/>
      <c r="G237" s="81"/>
      <c r="H237" s="81"/>
      <c r="I237" s="72"/>
      <c r="J237" s="72"/>
      <c r="K237" s="81"/>
      <c r="L237" s="72"/>
    </row>
    <row r="238" spans="1:12" ht="15.75" customHeight="1" hidden="1">
      <c r="A238" s="17"/>
      <c r="B238" s="101"/>
      <c r="C238" s="4"/>
      <c r="D238" s="4"/>
      <c r="E238" s="4"/>
      <c r="F238" s="4"/>
      <c r="G238" s="81"/>
      <c r="H238" s="81"/>
      <c r="I238" s="72"/>
      <c r="J238" s="72"/>
      <c r="K238" s="81"/>
      <c r="L238" s="72"/>
    </row>
    <row r="239" spans="1:12" s="55" customFormat="1" ht="33.75" customHeight="1" hidden="1">
      <c r="A239" s="53"/>
      <c r="B239" s="102"/>
      <c r="C239" s="56"/>
      <c r="D239" s="56"/>
      <c r="E239" s="56"/>
      <c r="F239" s="56"/>
      <c r="G239" s="83"/>
      <c r="H239" s="83"/>
      <c r="I239" s="83"/>
      <c r="J239" s="83"/>
      <c r="K239" s="83"/>
      <c r="L239" s="72"/>
    </row>
    <row r="240" spans="1:12" s="57" customFormat="1" ht="19.5" customHeight="1" hidden="1">
      <c r="A240" s="30"/>
      <c r="B240" s="96"/>
      <c r="C240" s="24"/>
      <c r="D240" s="24"/>
      <c r="E240" s="24"/>
      <c r="F240" s="24"/>
      <c r="G240" s="88"/>
      <c r="H240" s="88"/>
      <c r="I240" s="89"/>
      <c r="J240" s="89"/>
      <c r="K240" s="88"/>
      <c r="L240" s="72"/>
    </row>
    <row r="241" spans="1:12" s="11" customFormat="1" ht="19.5" customHeight="1" hidden="1">
      <c r="A241" s="33"/>
      <c r="B241" s="97"/>
      <c r="C241" s="3"/>
      <c r="D241" s="3"/>
      <c r="E241" s="3"/>
      <c r="F241" s="3"/>
      <c r="G241" s="87"/>
      <c r="H241" s="87"/>
      <c r="I241" s="87"/>
      <c r="J241" s="87"/>
      <c r="K241" s="87"/>
      <c r="L241" s="72"/>
    </row>
    <row r="242" spans="1:12" ht="29.25" customHeight="1" hidden="1">
      <c r="A242" s="17"/>
      <c r="B242" s="101"/>
      <c r="C242" s="4"/>
      <c r="D242" s="4"/>
      <c r="E242" s="4"/>
      <c r="F242" s="4"/>
      <c r="G242" s="81"/>
      <c r="H242" s="81"/>
      <c r="I242" s="72"/>
      <c r="J242" s="72"/>
      <c r="K242" s="81"/>
      <c r="L242" s="72"/>
    </row>
    <row r="243" spans="1:12" ht="66" customHeight="1" hidden="1">
      <c r="A243" s="17"/>
      <c r="B243" s="101"/>
      <c r="C243" s="4"/>
      <c r="D243" s="4"/>
      <c r="E243" s="4"/>
      <c r="F243" s="4"/>
      <c r="G243" s="81"/>
      <c r="H243" s="81"/>
      <c r="I243" s="72"/>
      <c r="J243" s="72"/>
      <c r="K243" s="81"/>
      <c r="L243" s="72"/>
    </row>
    <row r="244" spans="1:12" s="55" customFormat="1" ht="18.75" customHeight="1" hidden="1">
      <c r="A244" s="53"/>
      <c r="B244" s="102"/>
      <c r="C244" s="54"/>
      <c r="D244" s="54"/>
      <c r="E244" s="54"/>
      <c r="F244" s="54"/>
      <c r="G244" s="83"/>
      <c r="H244" s="83"/>
      <c r="I244" s="83"/>
      <c r="J244" s="83"/>
      <c r="K244" s="83"/>
      <c r="L244" s="72"/>
    </row>
    <row r="245" spans="1:12" s="11" customFormat="1" ht="21" customHeight="1" hidden="1">
      <c r="A245" s="47"/>
      <c r="B245" s="106"/>
      <c r="C245" s="3"/>
      <c r="D245" s="3"/>
      <c r="E245" s="3"/>
      <c r="F245" s="3"/>
      <c r="G245" s="87"/>
      <c r="H245" s="87"/>
      <c r="I245" s="87"/>
      <c r="J245" s="87"/>
      <c r="K245" s="87"/>
      <c r="L245" s="72"/>
    </row>
    <row r="246" spans="1:12" s="57" customFormat="1" ht="40.5" customHeight="1" hidden="1">
      <c r="A246" s="58"/>
      <c r="B246" s="107"/>
      <c r="C246" s="24"/>
      <c r="D246" s="24"/>
      <c r="E246" s="24"/>
      <c r="F246" s="24"/>
      <c r="G246" s="88"/>
      <c r="H246" s="88"/>
      <c r="I246" s="82"/>
      <c r="J246" s="82"/>
      <c r="K246" s="88"/>
      <c r="L246" s="72"/>
    </row>
    <row r="247" spans="1:12" s="9" customFormat="1" ht="18" customHeight="1" hidden="1">
      <c r="A247" s="46"/>
      <c r="B247" s="108"/>
      <c r="C247" s="23"/>
      <c r="D247" s="23"/>
      <c r="E247" s="23"/>
      <c r="F247" s="23"/>
      <c r="G247" s="74"/>
      <c r="H247" s="74"/>
      <c r="I247" s="72"/>
      <c r="J247" s="72"/>
      <c r="K247" s="74"/>
      <c r="L247" s="72"/>
    </row>
    <row r="248" spans="1:12" s="61" customFormat="1" ht="30.75" customHeight="1" hidden="1">
      <c r="A248" s="59"/>
      <c r="B248" s="109"/>
      <c r="C248" s="60"/>
      <c r="D248" s="60"/>
      <c r="E248" s="60"/>
      <c r="F248" s="60"/>
      <c r="G248" s="90"/>
      <c r="H248" s="90"/>
      <c r="I248" s="90"/>
      <c r="J248" s="90"/>
      <c r="K248" s="90"/>
      <c r="L248" s="72"/>
    </row>
    <row r="249" spans="1:12" s="57" customFormat="1" ht="78.75" customHeight="1" hidden="1">
      <c r="A249" s="47"/>
      <c r="B249" s="106"/>
      <c r="C249" s="3"/>
      <c r="D249" s="3"/>
      <c r="E249" s="3"/>
      <c r="F249" s="3"/>
      <c r="G249" s="87"/>
      <c r="H249" s="87"/>
      <c r="I249" s="87"/>
      <c r="J249" s="87"/>
      <c r="K249" s="87"/>
      <c r="L249" s="72"/>
    </row>
    <row r="250" spans="1:12" s="57" customFormat="1" ht="18.75" customHeight="1" hidden="1">
      <c r="A250" s="58"/>
      <c r="B250" s="107"/>
      <c r="C250" s="24"/>
      <c r="D250" s="24"/>
      <c r="E250" s="24"/>
      <c r="F250" s="24"/>
      <c r="G250" s="88"/>
      <c r="H250" s="88"/>
      <c r="I250" s="82"/>
      <c r="J250" s="82"/>
      <c r="K250" s="88"/>
      <c r="L250" s="72"/>
    </row>
    <row r="251" spans="1:12" s="55" customFormat="1" ht="48" customHeight="1" hidden="1">
      <c r="A251" s="59"/>
      <c r="B251" s="109"/>
      <c r="C251" s="56"/>
      <c r="D251" s="56"/>
      <c r="E251" s="56"/>
      <c r="F251" s="56"/>
      <c r="G251" s="83"/>
      <c r="H251" s="83"/>
      <c r="I251" s="91"/>
      <c r="J251" s="91"/>
      <c r="K251" s="83"/>
      <c r="L251" s="72"/>
    </row>
    <row r="252" spans="1:12" s="11" customFormat="1" ht="18.75" customHeight="1" hidden="1">
      <c r="A252" s="47"/>
      <c r="B252" s="106"/>
      <c r="C252" s="3"/>
      <c r="D252" s="3"/>
      <c r="E252" s="3"/>
      <c r="F252" s="3"/>
      <c r="G252" s="87"/>
      <c r="H252" s="87"/>
      <c r="I252" s="82"/>
      <c r="J252" s="82"/>
      <c r="K252" s="87"/>
      <c r="L252" s="72"/>
    </row>
    <row r="253" spans="1:12" s="57" customFormat="1" ht="27" customHeight="1" hidden="1">
      <c r="A253" s="58"/>
      <c r="B253" s="107"/>
      <c r="C253" s="24"/>
      <c r="D253" s="24"/>
      <c r="E253" s="24"/>
      <c r="F253" s="24"/>
      <c r="G253" s="88"/>
      <c r="H253" s="88"/>
      <c r="I253" s="89"/>
      <c r="J253" s="89"/>
      <c r="K253" s="88"/>
      <c r="L253" s="72"/>
    </row>
    <row r="254" spans="1:12" s="13" customFormat="1" ht="18.75" customHeight="1" hidden="1">
      <c r="A254" s="45"/>
      <c r="B254" s="110"/>
      <c r="C254" s="4"/>
      <c r="D254" s="4"/>
      <c r="E254" s="4"/>
      <c r="F254" s="4"/>
      <c r="G254" s="75"/>
      <c r="H254" s="75"/>
      <c r="I254" s="72"/>
      <c r="J254" s="72"/>
      <c r="K254" s="75"/>
      <c r="L254" s="72"/>
    </row>
    <row r="255" spans="1:12" s="11" customFormat="1" ht="18.75" customHeight="1" hidden="1">
      <c r="A255" s="47"/>
      <c r="B255" s="106"/>
      <c r="C255" s="3"/>
      <c r="D255" s="3"/>
      <c r="E255" s="3"/>
      <c r="F255" s="3"/>
      <c r="G255" s="87"/>
      <c r="H255" s="87"/>
      <c r="I255" s="82"/>
      <c r="J255" s="82"/>
      <c r="K255" s="87"/>
      <c r="L255" s="72"/>
    </row>
    <row r="256" spans="1:12" s="11" customFormat="1" ht="30.75" customHeight="1" hidden="1">
      <c r="A256" s="47"/>
      <c r="B256" s="106"/>
      <c r="C256" s="3"/>
      <c r="D256" s="3"/>
      <c r="E256" s="3"/>
      <c r="F256" s="3"/>
      <c r="G256" s="87"/>
      <c r="H256" s="87"/>
      <c r="I256" s="82"/>
      <c r="J256" s="82"/>
      <c r="K256" s="87"/>
      <c r="L256" s="72"/>
    </row>
    <row r="257" spans="1:12" s="57" customFormat="1" ht="28.5" customHeight="1" hidden="1">
      <c r="A257" s="58"/>
      <c r="B257" s="107"/>
      <c r="C257" s="24"/>
      <c r="D257" s="24"/>
      <c r="E257" s="24"/>
      <c r="F257" s="24"/>
      <c r="G257" s="88"/>
      <c r="H257" s="88"/>
      <c r="I257" s="82"/>
      <c r="J257" s="82"/>
      <c r="K257" s="88"/>
      <c r="L257" s="72"/>
    </row>
    <row r="258" spans="1:12" s="11" customFormat="1" ht="18.75" customHeight="1" hidden="1">
      <c r="A258" s="47"/>
      <c r="B258" s="106"/>
      <c r="C258" s="3"/>
      <c r="D258" s="3"/>
      <c r="E258" s="3"/>
      <c r="F258" s="3"/>
      <c r="G258" s="87"/>
      <c r="H258" s="87"/>
      <c r="I258" s="82"/>
      <c r="J258" s="82"/>
      <c r="K258" s="87"/>
      <c r="L258" s="72"/>
    </row>
    <row r="259" spans="1:12" s="55" customFormat="1" ht="35.25" customHeight="1" hidden="1">
      <c r="A259" s="59"/>
      <c r="B259" s="109"/>
      <c r="C259" s="56"/>
      <c r="D259" s="56"/>
      <c r="E259" s="56"/>
      <c r="F259" s="56"/>
      <c r="G259" s="83"/>
      <c r="H259" s="83"/>
      <c r="I259" s="83"/>
      <c r="J259" s="83"/>
      <c r="K259" s="83"/>
      <c r="L259" s="72"/>
    </row>
    <row r="260" spans="1:12" s="57" customFormat="1" ht="75" customHeight="1" hidden="1">
      <c r="A260" s="58"/>
      <c r="B260" s="107"/>
      <c r="C260" s="24"/>
      <c r="D260" s="24"/>
      <c r="E260" s="24"/>
      <c r="F260" s="24"/>
      <c r="G260" s="88"/>
      <c r="H260" s="88"/>
      <c r="I260" s="88"/>
      <c r="J260" s="88"/>
      <c r="K260" s="88"/>
      <c r="L260" s="72"/>
    </row>
    <row r="261" spans="1:12" s="11" customFormat="1" ht="18.75" customHeight="1" hidden="1">
      <c r="A261" s="47"/>
      <c r="B261" s="106"/>
      <c r="C261" s="3"/>
      <c r="D261" s="3"/>
      <c r="E261" s="3"/>
      <c r="F261" s="3"/>
      <c r="G261" s="87"/>
      <c r="H261" s="87"/>
      <c r="I261" s="87"/>
      <c r="J261" s="87"/>
      <c r="K261" s="87"/>
      <c r="L261" s="72"/>
    </row>
    <row r="262" spans="1:12" s="11" customFormat="1" ht="30.75" customHeight="1" hidden="1">
      <c r="A262" s="47"/>
      <c r="B262" s="106"/>
      <c r="C262" s="3"/>
      <c r="D262" s="3"/>
      <c r="E262" s="3"/>
      <c r="F262" s="3"/>
      <c r="G262" s="87"/>
      <c r="H262" s="87"/>
      <c r="I262" s="87"/>
      <c r="J262" s="87"/>
      <c r="K262" s="87"/>
      <c r="L262" s="72"/>
    </row>
    <row r="263" spans="1:12" s="9" customFormat="1" ht="18.75" customHeight="1" hidden="1">
      <c r="A263" s="46"/>
      <c r="B263" s="108"/>
      <c r="C263" s="23"/>
      <c r="D263" s="23"/>
      <c r="E263" s="23"/>
      <c r="F263" s="23"/>
      <c r="G263" s="74"/>
      <c r="H263" s="74"/>
      <c r="I263" s="72"/>
      <c r="J263" s="72"/>
      <c r="K263" s="74"/>
      <c r="L263" s="72"/>
    </row>
    <row r="264" spans="1:12" s="9" customFormat="1" ht="18.75" customHeight="1" hidden="1">
      <c r="A264" s="46"/>
      <c r="B264" s="108"/>
      <c r="C264" s="23"/>
      <c r="D264" s="23"/>
      <c r="E264" s="23"/>
      <c r="F264" s="23"/>
      <c r="G264" s="74"/>
      <c r="H264" s="74"/>
      <c r="I264" s="72"/>
      <c r="J264" s="72"/>
      <c r="K264" s="74"/>
      <c r="L264" s="72"/>
    </row>
    <row r="265" spans="1:12" s="9" customFormat="1" ht="18.75" customHeight="1" hidden="1">
      <c r="A265" s="46"/>
      <c r="B265" s="108"/>
      <c r="C265" s="23"/>
      <c r="D265" s="23"/>
      <c r="E265" s="23"/>
      <c r="F265" s="23"/>
      <c r="G265" s="74"/>
      <c r="H265" s="74"/>
      <c r="I265" s="72"/>
      <c r="J265" s="72"/>
      <c r="K265" s="74"/>
      <c r="L265" s="72"/>
    </row>
    <row r="266" spans="1:12" s="9" customFormat="1" ht="18.75" customHeight="1" hidden="1">
      <c r="A266" s="46"/>
      <c r="B266" s="108"/>
      <c r="C266" s="23"/>
      <c r="D266" s="23"/>
      <c r="E266" s="23"/>
      <c r="F266" s="23"/>
      <c r="G266" s="74"/>
      <c r="H266" s="74"/>
      <c r="I266" s="72"/>
      <c r="J266" s="72"/>
      <c r="K266" s="74"/>
      <c r="L266" s="72"/>
    </row>
    <row r="267" spans="1:12" ht="15" hidden="1">
      <c r="A267" s="18"/>
      <c r="B267" s="93"/>
      <c r="C267" s="19"/>
      <c r="D267" s="19"/>
      <c r="E267" s="19"/>
      <c r="F267" s="19"/>
      <c r="G267" s="84"/>
      <c r="H267" s="84"/>
      <c r="I267" s="84"/>
      <c r="J267" s="84"/>
      <c r="K267" s="84"/>
      <c r="L267" s="72"/>
    </row>
    <row r="268" spans="1:12" ht="30.75" customHeight="1" hidden="1">
      <c r="A268" s="16"/>
      <c r="B268" s="95"/>
      <c r="C268" s="3"/>
      <c r="D268" s="3"/>
      <c r="E268" s="3"/>
      <c r="F268" s="3"/>
      <c r="G268" s="81"/>
      <c r="H268" s="81"/>
      <c r="I268" s="81"/>
      <c r="J268" s="81"/>
      <c r="K268" s="81"/>
      <c r="L268" s="72"/>
    </row>
    <row r="269" spans="1:12" s="51" customFormat="1" ht="24" customHeight="1" hidden="1">
      <c r="A269" s="30"/>
      <c r="B269" s="96"/>
      <c r="C269" s="39"/>
      <c r="D269" s="39"/>
      <c r="E269" s="39"/>
      <c r="F269" s="39"/>
      <c r="G269" s="87"/>
      <c r="H269" s="87"/>
      <c r="I269" s="87"/>
      <c r="J269" s="87"/>
      <c r="K269" s="87"/>
      <c r="L269" s="72"/>
    </row>
    <row r="270" spans="1:12" s="7" customFormat="1" ht="21.75" customHeight="1" hidden="1">
      <c r="A270" s="17"/>
      <c r="B270" s="101"/>
      <c r="C270" s="5"/>
      <c r="D270" s="5"/>
      <c r="E270" s="5"/>
      <c r="F270" s="5"/>
      <c r="G270" s="81"/>
      <c r="H270" s="81"/>
      <c r="I270" s="81"/>
      <c r="J270" s="81"/>
      <c r="K270" s="81"/>
      <c r="L270" s="72"/>
    </row>
    <row r="271" spans="1:12" s="62" customFormat="1" ht="51" customHeight="1" hidden="1">
      <c r="A271" s="53"/>
      <c r="B271" s="102"/>
      <c r="C271" s="54"/>
      <c r="D271" s="54"/>
      <c r="E271" s="54"/>
      <c r="F271" s="54"/>
      <c r="G271" s="83"/>
      <c r="H271" s="83"/>
      <c r="I271" s="83"/>
      <c r="J271" s="83"/>
      <c r="K271" s="83"/>
      <c r="L271" s="72"/>
    </row>
    <row r="272" spans="1:12" s="51" customFormat="1" ht="21" customHeight="1" hidden="1">
      <c r="A272" s="33"/>
      <c r="B272" s="97"/>
      <c r="C272" s="10"/>
      <c r="D272" s="10"/>
      <c r="E272" s="10"/>
      <c r="F272" s="10"/>
      <c r="G272" s="87"/>
      <c r="H272" s="87"/>
      <c r="I272" s="87"/>
      <c r="J272" s="87"/>
      <c r="K272" s="87"/>
      <c r="L272" s="72"/>
    </row>
    <row r="273" spans="1:12" s="62" customFormat="1" ht="53.25" customHeight="1" hidden="1">
      <c r="A273" s="63"/>
      <c r="B273" s="111"/>
      <c r="C273" s="64"/>
      <c r="D273" s="64"/>
      <c r="E273" s="64"/>
      <c r="F273" s="64"/>
      <c r="G273" s="83"/>
      <c r="H273" s="83"/>
      <c r="I273" s="83"/>
      <c r="J273" s="83"/>
      <c r="K273" s="83"/>
      <c r="L273" s="72"/>
    </row>
    <row r="274" spans="1:12" s="51" customFormat="1" ht="29.25" customHeight="1" hidden="1">
      <c r="A274" s="30"/>
      <c r="B274" s="96"/>
      <c r="C274" s="39"/>
      <c r="D274" s="39"/>
      <c r="E274" s="39"/>
      <c r="F274" s="39"/>
      <c r="G274" s="87"/>
      <c r="H274" s="87"/>
      <c r="I274" s="87"/>
      <c r="J274" s="87"/>
      <c r="K274" s="87"/>
      <c r="L274" s="72"/>
    </row>
    <row r="275" spans="1:13" s="51" customFormat="1" ht="48" customHeight="1" hidden="1">
      <c r="A275" s="33"/>
      <c r="B275" s="97"/>
      <c r="C275" s="10"/>
      <c r="D275" s="10"/>
      <c r="E275" s="10"/>
      <c r="F275" s="10"/>
      <c r="G275" s="87"/>
      <c r="H275" s="87"/>
      <c r="I275" s="87"/>
      <c r="J275" s="87"/>
      <c r="K275" s="87"/>
      <c r="L275" s="72"/>
      <c r="M275" s="65"/>
    </row>
    <row r="276" spans="1:12" s="7" customFormat="1" ht="17.25" customHeight="1" hidden="1">
      <c r="A276" s="17"/>
      <c r="B276" s="101"/>
      <c r="C276" s="5"/>
      <c r="D276" s="5"/>
      <c r="E276" s="5"/>
      <c r="F276" s="5"/>
      <c r="G276" s="81"/>
      <c r="H276" s="81"/>
      <c r="I276" s="72"/>
      <c r="J276" s="72"/>
      <c r="K276" s="81"/>
      <c r="L276" s="72"/>
    </row>
    <row r="277" spans="1:12" s="51" customFormat="1" ht="30" customHeight="1" hidden="1">
      <c r="A277" s="33"/>
      <c r="B277" s="97"/>
      <c r="C277" s="10"/>
      <c r="D277" s="10"/>
      <c r="E277" s="10"/>
      <c r="F277" s="10"/>
      <c r="G277" s="87"/>
      <c r="H277" s="87"/>
      <c r="I277" s="87"/>
      <c r="J277" s="87"/>
      <c r="K277" s="87"/>
      <c r="L277" s="72"/>
    </row>
    <row r="278" spans="1:12" s="51" customFormat="1" ht="17.25" customHeight="1" hidden="1">
      <c r="A278" s="30"/>
      <c r="B278" s="96"/>
      <c r="C278" s="39"/>
      <c r="D278" s="39"/>
      <c r="E278" s="39"/>
      <c r="F278" s="39"/>
      <c r="G278" s="87"/>
      <c r="H278" s="87"/>
      <c r="I278" s="82"/>
      <c r="J278" s="82"/>
      <c r="K278" s="87"/>
      <c r="L278" s="72"/>
    </row>
    <row r="279" spans="1:12" s="51" customFormat="1" ht="17.25" customHeight="1">
      <c r="A279" s="30"/>
      <c r="B279" s="96"/>
      <c r="C279" s="39"/>
      <c r="D279" s="39"/>
      <c r="E279" s="39"/>
      <c r="F279" s="39"/>
      <c r="G279" s="87"/>
      <c r="H279" s="87"/>
      <c r="I279" s="82"/>
      <c r="J279" s="82"/>
      <c r="K279" s="87"/>
      <c r="L279" s="72"/>
    </row>
    <row r="280" spans="1:12" ht="15">
      <c r="A280" s="18" t="s">
        <v>54</v>
      </c>
      <c r="B280" s="93"/>
      <c r="C280" s="19" t="s">
        <v>55</v>
      </c>
      <c r="D280" s="19" t="s">
        <v>55</v>
      </c>
      <c r="E280" s="19" t="s">
        <v>117</v>
      </c>
      <c r="F280" s="19" t="s">
        <v>78</v>
      </c>
      <c r="G280" s="92">
        <v>1598.7</v>
      </c>
      <c r="H280" s="92">
        <f>H14+H55+H69+H100+H118+H149+H175+H220+H267+H62</f>
        <v>0</v>
      </c>
      <c r="I280" s="92">
        <f>I14+I55+I69+I100+I118+I149+I175+I220+I267+I62</f>
        <v>0</v>
      </c>
      <c r="J280" s="92"/>
      <c r="K280" s="115" t="s">
        <v>328</v>
      </c>
      <c r="L280" s="52" t="s">
        <v>329</v>
      </c>
    </row>
    <row r="281" spans="7:12" s="7" customFormat="1" ht="12.75">
      <c r="G281" s="8"/>
      <c r="H281" s="8"/>
      <c r="I281" s="8"/>
      <c r="J281" s="8"/>
      <c r="K281" s="8"/>
      <c r="L281" s="8"/>
    </row>
    <row r="282" spans="7:12" s="7" customFormat="1" ht="12.75">
      <c r="G282" s="8"/>
      <c r="H282" s="8"/>
      <c r="I282" s="8"/>
      <c r="J282" s="8"/>
      <c r="K282" s="8"/>
      <c r="L282" s="8"/>
    </row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</sheetData>
  <autoFilter ref="A14:G280"/>
  <mergeCells count="15">
    <mergeCell ref="F1:L1"/>
    <mergeCell ref="D2:L2"/>
    <mergeCell ref="H10:H12"/>
    <mergeCell ref="I10:I12"/>
    <mergeCell ref="A7:G8"/>
    <mergeCell ref="C10:C12"/>
    <mergeCell ref="A10:A12"/>
    <mergeCell ref="G10:G12"/>
    <mergeCell ref="F10:F12"/>
    <mergeCell ref="E10:E12"/>
    <mergeCell ref="B10:B12"/>
    <mergeCell ref="D10:D12"/>
    <mergeCell ref="K10:K12"/>
    <mergeCell ref="L10:L12"/>
    <mergeCell ref="J10:J12"/>
  </mergeCells>
  <printOptions/>
  <pageMargins left="0.84" right="0.31" top="0.51" bottom="0.33" header="0.26" footer="0.31"/>
  <pageSetup fitToHeight="100" fitToWidth="1" horizontalDpi="600" verticalDpi="600" orientation="portrait" paperSize="9" scale="7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C3" sqref="C3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23" t="s">
        <v>270</v>
      </c>
      <c r="F1" s="123"/>
      <c r="G1" s="123"/>
      <c r="H1" s="123"/>
      <c r="I1" s="123"/>
      <c r="J1" s="123"/>
      <c r="K1" s="123"/>
    </row>
    <row r="2" spans="3:11" ht="12.75">
      <c r="C2" s="123" t="s">
        <v>287</v>
      </c>
      <c r="D2" s="123"/>
      <c r="E2" s="123"/>
      <c r="F2" s="123"/>
      <c r="G2" s="123"/>
      <c r="H2" s="123"/>
      <c r="I2" s="123"/>
      <c r="J2" s="123"/>
      <c r="K2" s="123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286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285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6" t="s">
        <v>1</v>
      </c>
      <c r="B9" s="116" t="s">
        <v>2</v>
      </c>
      <c r="C9" s="116" t="s">
        <v>3</v>
      </c>
      <c r="D9" s="116" t="s">
        <v>4</v>
      </c>
      <c r="E9" s="116" t="s">
        <v>5</v>
      </c>
      <c r="F9" s="124" t="s">
        <v>124</v>
      </c>
      <c r="G9" s="119" t="s">
        <v>101</v>
      </c>
      <c r="H9" s="119" t="s">
        <v>102</v>
      </c>
      <c r="I9" s="119" t="s">
        <v>247</v>
      </c>
      <c r="J9" s="119" t="s">
        <v>125</v>
      </c>
      <c r="K9" s="119" t="s">
        <v>126</v>
      </c>
    </row>
    <row r="10" spans="1:11" ht="15" customHeight="1">
      <c r="A10" s="117"/>
      <c r="B10" s="117" t="s">
        <v>6</v>
      </c>
      <c r="C10" s="117" t="s">
        <v>7</v>
      </c>
      <c r="D10" s="117" t="s">
        <v>8</v>
      </c>
      <c r="E10" s="117" t="s">
        <v>9</v>
      </c>
      <c r="F10" s="125"/>
      <c r="G10" s="120"/>
      <c r="H10" s="120"/>
      <c r="I10" s="120"/>
      <c r="J10" s="120"/>
      <c r="K10" s="120"/>
    </row>
    <row r="11" spans="1:11" ht="110.25" customHeight="1">
      <c r="A11" s="118"/>
      <c r="B11" s="118"/>
      <c r="C11" s="118"/>
      <c r="D11" s="118"/>
      <c r="E11" s="118"/>
      <c r="F11" s="126"/>
      <c r="G11" s="120"/>
      <c r="H11" s="120"/>
      <c r="I11" s="121"/>
      <c r="J11" s="120"/>
      <c r="K11" s="120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593.86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593.86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588.9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588.9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588.9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588.9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378.7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378.7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378.7</v>
      </c>
      <c r="G26" s="76"/>
      <c r="H26" s="72"/>
      <c r="I26" s="72"/>
      <c r="J26" s="72"/>
      <c r="K26" s="72">
        <f aca="true" t="shared" si="7" ref="K26:K31">F26+I26+J26</f>
        <v>378.7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2.96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2.96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0.96</v>
      </c>
      <c r="G42" s="77"/>
      <c r="H42" s="77"/>
      <c r="I42" s="77"/>
      <c r="J42" s="77">
        <f>J43</f>
        <v>0</v>
      </c>
      <c r="K42" s="72">
        <f t="shared" si="9"/>
        <v>0.96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0.96</v>
      </c>
      <c r="G43" s="79"/>
      <c r="H43" s="79"/>
      <c r="I43" s="79"/>
      <c r="J43" s="79"/>
      <c r="K43" s="72">
        <f t="shared" si="9"/>
        <v>0.96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19.2</v>
      </c>
      <c r="G62" s="72">
        <f t="shared" si="14"/>
        <v>0</v>
      </c>
      <c r="H62" s="72">
        <f t="shared" si="14"/>
        <v>19.2</v>
      </c>
      <c r="I62" s="72">
        <f t="shared" si="14"/>
        <v>0</v>
      </c>
      <c r="J62" s="72">
        <f t="shared" si="14"/>
        <v>0</v>
      </c>
      <c r="K62" s="72">
        <f t="shared" si="14"/>
        <v>19.2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19.2</v>
      </c>
      <c r="G63" s="81">
        <f>G64+G67</f>
        <v>0</v>
      </c>
      <c r="H63" s="81">
        <f>H64+H67</f>
        <v>19.2</v>
      </c>
      <c r="I63" s="81"/>
      <c r="J63" s="81">
        <f>J64+J67</f>
        <v>0</v>
      </c>
      <c r="K63" s="72">
        <f aca="true" t="shared" si="15" ref="K63:K87">F63+I63+J63</f>
        <v>19.2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19.2</v>
      </c>
      <c r="G64" s="81">
        <f>G65</f>
        <v>0</v>
      </c>
      <c r="H64" s="81">
        <f>H65</f>
        <v>19.2</v>
      </c>
      <c r="I64" s="81"/>
      <c r="J64" s="81">
        <f>J65</f>
        <v>0</v>
      </c>
      <c r="K64" s="72">
        <f t="shared" si="15"/>
        <v>19.2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19.2</v>
      </c>
      <c r="G65" s="75"/>
      <c r="H65" s="72">
        <f aca="true" t="shared" si="16" ref="H65:H74">F65+G65</f>
        <v>19.2</v>
      </c>
      <c r="I65" s="72"/>
      <c r="J65" s="72"/>
      <c r="K65" s="72">
        <f t="shared" si="15"/>
        <v>19.2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19.2</v>
      </c>
      <c r="G79" s="76"/>
      <c r="H79" s="72"/>
      <c r="I79" s="72"/>
      <c r="J79" s="72"/>
      <c r="K79" s="72">
        <f t="shared" si="15"/>
        <v>19.2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54</v>
      </c>
      <c r="G88" s="72">
        <f t="shared" si="17"/>
        <v>0</v>
      </c>
      <c r="H88" s="72">
        <f t="shared" si="17"/>
        <v>15</v>
      </c>
      <c r="I88" s="72">
        <f t="shared" si="17"/>
        <v>0</v>
      </c>
      <c r="J88" s="72">
        <f t="shared" si="17"/>
        <v>0</v>
      </c>
      <c r="K88" s="72">
        <f t="shared" si="17"/>
        <v>54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15</v>
      </c>
      <c r="G89" s="75">
        <f>G90</f>
        <v>0</v>
      </c>
      <c r="H89" s="72">
        <f>F89+G89</f>
        <v>15</v>
      </c>
      <c r="I89" s="72"/>
      <c r="J89" s="72"/>
      <c r="K89" s="72">
        <f aca="true" t="shared" si="18" ref="K89:K120">F89+I89+J89</f>
        <v>15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15</v>
      </c>
      <c r="G90" s="75">
        <f>G91+G92</f>
        <v>0</v>
      </c>
      <c r="H90" s="75">
        <f>H91+H92</f>
        <v>15</v>
      </c>
      <c r="I90" s="75"/>
      <c r="J90" s="75"/>
      <c r="K90" s="72">
        <f t="shared" si="18"/>
        <v>15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15</v>
      </c>
      <c r="G91" s="75"/>
      <c r="H91" s="72">
        <f>F91+G91</f>
        <v>15</v>
      </c>
      <c r="I91" s="72"/>
      <c r="J91" s="72"/>
      <c r="K91" s="72">
        <f t="shared" si="18"/>
        <v>15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15</v>
      </c>
      <c r="G92" s="75"/>
      <c r="H92" s="72"/>
      <c r="I92" s="72"/>
      <c r="J92" s="72"/>
      <c r="K92" s="72">
        <f t="shared" si="18"/>
        <v>15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39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39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39</v>
      </c>
      <c r="G99" s="75"/>
      <c r="H99" s="72"/>
      <c r="I99" s="72"/>
      <c r="J99" s="72"/>
      <c r="K99" s="72">
        <f t="shared" si="18"/>
        <v>39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15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15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15</v>
      </c>
      <c r="G101" s="75"/>
      <c r="H101" s="72"/>
      <c r="I101" s="72"/>
      <c r="J101" s="72"/>
      <c r="K101" s="72">
        <f t="shared" si="18"/>
        <v>15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4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4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4</v>
      </c>
      <c r="G103" s="75"/>
      <c r="H103" s="72"/>
      <c r="I103" s="72"/>
      <c r="J103" s="72"/>
      <c r="K103" s="72">
        <f t="shared" si="18"/>
        <v>4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20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20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20</v>
      </c>
      <c r="G105" s="75"/>
      <c r="H105" s="72"/>
      <c r="I105" s="72"/>
      <c r="J105" s="72"/>
      <c r="K105" s="72">
        <f t="shared" si="18"/>
        <v>20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497.4</v>
      </c>
      <c r="G137" s="84">
        <f>G138+G148+G154+G151</f>
        <v>0</v>
      </c>
      <c r="H137" s="84">
        <f>H138+H148+H154+H151</f>
        <v>497.4</v>
      </c>
      <c r="I137" s="84"/>
      <c r="J137" s="84">
        <f>J138+J148+J154+J151</f>
        <v>0</v>
      </c>
      <c r="K137" s="72">
        <f t="shared" si="21"/>
        <v>497.4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497.4</v>
      </c>
      <c r="G138" s="81">
        <f>G139+G142+G147</f>
        <v>0</v>
      </c>
      <c r="H138" s="81">
        <f>H139+H142+H147</f>
        <v>497.4</v>
      </c>
      <c r="I138" s="81"/>
      <c r="J138" s="81">
        <f>J139+J142+J147</f>
        <v>0</v>
      </c>
      <c r="K138" s="72">
        <f t="shared" si="21"/>
        <v>497.4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307.5</v>
      </c>
      <c r="G139" s="85">
        <f>G140</f>
        <v>0</v>
      </c>
      <c r="H139" s="85">
        <f>H140</f>
        <v>307.5</v>
      </c>
      <c r="I139" s="85"/>
      <c r="J139" s="85">
        <f>J140</f>
        <v>0</v>
      </c>
      <c r="K139" s="72">
        <f t="shared" si="21"/>
        <v>307.5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307.5</v>
      </c>
      <c r="G140" s="86"/>
      <c r="H140" s="72">
        <f>F140+G140</f>
        <v>307.5</v>
      </c>
      <c r="I140" s="72"/>
      <c r="J140" s="72"/>
      <c r="K140" s="72">
        <f t="shared" si="21"/>
        <v>307.5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307.5</v>
      </c>
      <c r="G141" s="86"/>
      <c r="H141" s="72"/>
      <c r="I141" s="72"/>
      <c r="J141" s="72"/>
      <c r="K141" s="72">
        <f t="shared" si="21"/>
        <v>307.5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189.9</v>
      </c>
      <c r="G142" s="81">
        <f>G143</f>
        <v>0</v>
      </c>
      <c r="H142" s="81">
        <f>H143</f>
        <v>189.9</v>
      </c>
      <c r="I142" s="81"/>
      <c r="J142" s="81">
        <f>J143</f>
        <v>0</v>
      </c>
      <c r="K142" s="72">
        <f t="shared" si="21"/>
        <v>189.9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189.9</v>
      </c>
      <c r="G143" s="81"/>
      <c r="H143" s="72">
        <f>F143+G143</f>
        <v>189.9</v>
      </c>
      <c r="I143" s="72"/>
      <c r="J143" s="72"/>
      <c r="K143" s="72">
        <f t="shared" si="21"/>
        <v>189.9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189.9</v>
      </c>
      <c r="G144" s="81"/>
      <c r="H144" s="72"/>
      <c r="I144" s="72"/>
      <c r="J144" s="72"/>
      <c r="K144" s="72">
        <f t="shared" si="21"/>
        <v>189.9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33</v>
      </c>
      <c r="G208" s="84">
        <f>G209+G214+G232+G238+G220</f>
        <v>0</v>
      </c>
      <c r="H208" s="84">
        <f>H209+H214+H232+H238+H220</f>
        <v>33</v>
      </c>
      <c r="I208" s="84"/>
      <c r="J208" s="84">
        <f>J209+J214+J232+J238+J220</f>
        <v>0</v>
      </c>
      <c r="K208" s="72">
        <f t="shared" si="26"/>
        <v>33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33</v>
      </c>
      <c r="G209" s="85">
        <f>G210</f>
        <v>0</v>
      </c>
      <c r="H209" s="85">
        <f>H210</f>
        <v>33</v>
      </c>
      <c r="I209" s="85"/>
      <c r="J209" s="85">
        <f>J210</f>
        <v>0</v>
      </c>
      <c r="K209" s="72">
        <f t="shared" si="26"/>
        <v>33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33</v>
      </c>
      <c r="G210" s="85">
        <f>G212</f>
        <v>0</v>
      </c>
      <c r="H210" s="85">
        <f>H212</f>
        <v>33</v>
      </c>
      <c r="I210" s="85"/>
      <c r="J210" s="85">
        <f>J212</f>
        <v>0</v>
      </c>
      <c r="K210" s="72">
        <f t="shared" si="26"/>
        <v>33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33</v>
      </c>
      <c r="G211" s="85"/>
      <c r="H211" s="85"/>
      <c r="I211" s="85"/>
      <c r="J211" s="85"/>
      <c r="K211" s="72">
        <f t="shared" si="26"/>
        <v>33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33</v>
      </c>
      <c r="G212" s="85"/>
      <c r="H212" s="72">
        <f>F212+G212</f>
        <v>33</v>
      </c>
      <c r="I212" s="72"/>
      <c r="J212" s="72"/>
      <c r="K212" s="72">
        <f t="shared" si="26"/>
        <v>33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>
        <v>33</v>
      </c>
      <c r="G213" s="85"/>
      <c r="H213" s="72"/>
      <c r="I213" s="72"/>
      <c r="J213" s="72"/>
      <c r="K213" s="72">
        <f t="shared" si="26"/>
        <v>33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1197.46</v>
      </c>
      <c r="G267" s="92">
        <f>G12+G49+G62+G88+G106+G137+G163+G208+G255+G55</f>
        <v>0</v>
      </c>
      <c r="H267" s="92">
        <f>H12+H49+H62+H88+H106+H137+H163+H208+H255+H55</f>
        <v>566.6</v>
      </c>
      <c r="I267" s="92"/>
      <c r="J267" s="92">
        <f>J12+J49+J62+J88+J106+J137+J163+J208+J255+J55</f>
        <v>0</v>
      </c>
      <c r="K267" s="72">
        <f t="shared" si="28"/>
        <v>1197.46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F267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0"/>
  <sheetViews>
    <sheetView showZeros="0" workbookViewId="0" topLeftCell="A1">
      <selection activeCell="F2" sqref="F2"/>
    </sheetView>
  </sheetViews>
  <sheetFormatPr defaultColWidth="9.140625" defaultRowHeight="12.75"/>
  <cols>
    <col min="1" max="1" width="49.57421875" style="0" customWidth="1"/>
    <col min="2" max="2" width="12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23" t="s">
        <v>295</v>
      </c>
      <c r="G1" s="123"/>
      <c r="H1" s="123"/>
      <c r="I1" s="123"/>
      <c r="J1" s="123"/>
      <c r="K1" s="123"/>
      <c r="L1" s="123"/>
    </row>
    <row r="2" spans="4:12" ht="12.75">
      <c r="D2" s="14" t="s">
        <v>288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289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2" t="s">
        <v>294</v>
      </c>
      <c r="B6" s="122"/>
      <c r="C6" s="122"/>
      <c r="D6" s="122"/>
      <c r="E6" s="122"/>
      <c r="F6" s="122"/>
      <c r="G6" s="122"/>
      <c r="H6" s="15"/>
      <c r="I6" s="15"/>
      <c r="J6" s="15"/>
      <c r="K6" s="15"/>
      <c r="L6" s="15"/>
    </row>
    <row r="7" spans="1:12" ht="16.5" customHeight="1">
      <c r="A7" s="122"/>
      <c r="B7" s="122"/>
      <c r="C7" s="122"/>
      <c r="D7" s="122"/>
      <c r="E7" s="122"/>
      <c r="F7" s="122"/>
      <c r="G7" s="122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71"/>
      <c r="C9" s="71"/>
      <c r="D9" s="71"/>
      <c r="E9" s="71"/>
      <c r="F9" s="71"/>
      <c r="G9" s="127" t="s">
        <v>271</v>
      </c>
      <c r="H9" s="127"/>
      <c r="I9" s="127"/>
      <c r="J9" s="127"/>
      <c r="K9" s="127"/>
      <c r="L9" s="127"/>
      <c r="M9" s="127" t="s">
        <v>272</v>
      </c>
      <c r="N9" s="127"/>
      <c r="O9" s="127"/>
      <c r="P9" s="127"/>
      <c r="Q9" s="127"/>
      <c r="R9" s="127"/>
    </row>
    <row r="10" spans="1:18" ht="13.5" customHeight="1">
      <c r="A10" s="128" t="s">
        <v>1</v>
      </c>
      <c r="B10" s="129" t="s">
        <v>292</v>
      </c>
      <c r="C10" s="128" t="s">
        <v>2</v>
      </c>
      <c r="D10" s="128" t="s">
        <v>3</v>
      </c>
      <c r="E10" s="128" t="s">
        <v>4</v>
      </c>
      <c r="F10" s="128" t="s">
        <v>5</v>
      </c>
      <c r="G10" s="128" t="s">
        <v>124</v>
      </c>
      <c r="H10" s="128" t="s">
        <v>101</v>
      </c>
      <c r="I10" s="128" t="s">
        <v>102</v>
      </c>
      <c r="J10" s="128" t="s">
        <v>247</v>
      </c>
      <c r="K10" s="128" t="s">
        <v>125</v>
      </c>
      <c r="L10" s="128" t="s">
        <v>126</v>
      </c>
      <c r="M10" s="128" t="s">
        <v>124</v>
      </c>
      <c r="N10" s="128" t="s">
        <v>101</v>
      </c>
      <c r="O10" s="128" t="s">
        <v>102</v>
      </c>
      <c r="P10" s="128" t="s">
        <v>247</v>
      </c>
      <c r="Q10" s="128" t="s">
        <v>125</v>
      </c>
      <c r="R10" s="128" t="s">
        <v>126</v>
      </c>
    </row>
    <row r="11" spans="1:18" ht="15" customHeight="1">
      <c r="A11" s="128"/>
      <c r="B11" s="130"/>
      <c r="C11" s="128" t="s">
        <v>6</v>
      </c>
      <c r="D11" s="128" t="s">
        <v>7</v>
      </c>
      <c r="E11" s="128" t="s">
        <v>8</v>
      </c>
      <c r="F11" s="128" t="s">
        <v>9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110.25" customHeight="1">
      <c r="A12" s="128"/>
      <c r="B12" s="131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s="2" customFormat="1" ht="15" customHeight="1">
      <c r="A13" s="18" t="s">
        <v>10</v>
      </c>
      <c r="B13" s="93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2">
        <f aca="true" t="shared" si="0" ref="G13:R13">G24+G38+G42</f>
        <v>543.56</v>
      </c>
      <c r="H13" s="72">
        <f t="shared" si="0"/>
        <v>0</v>
      </c>
      <c r="I13" s="72">
        <f t="shared" si="0"/>
        <v>2</v>
      </c>
      <c r="J13" s="72">
        <f t="shared" si="0"/>
        <v>0</v>
      </c>
      <c r="K13" s="72">
        <f t="shared" si="0"/>
        <v>0</v>
      </c>
      <c r="L13" s="72">
        <f t="shared" si="0"/>
        <v>543.56</v>
      </c>
      <c r="M13" s="72">
        <f t="shared" si="0"/>
        <v>543.76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0</v>
      </c>
      <c r="R13" s="72">
        <f t="shared" si="0"/>
        <v>543.76</v>
      </c>
    </row>
    <row r="14" spans="1:18" s="22" customFormat="1" ht="48.75" customHeight="1" hidden="1">
      <c r="A14" s="26" t="s">
        <v>127</v>
      </c>
      <c r="B14" s="94"/>
      <c r="C14" s="27" t="s">
        <v>11</v>
      </c>
      <c r="D14" s="49" t="s">
        <v>21</v>
      </c>
      <c r="E14" s="28" t="s">
        <v>128</v>
      </c>
      <c r="F14" s="28" t="s">
        <v>78</v>
      </c>
      <c r="G14" s="73">
        <f aca="true" t="shared" si="1" ref="G14:R15">G15</f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  <c r="R14" s="73">
        <f t="shared" si="1"/>
        <v>0</v>
      </c>
    </row>
    <row r="15" spans="1:18" s="2" customFormat="1" ht="61.5" customHeight="1" hidden="1">
      <c r="A15" s="16" t="s">
        <v>129</v>
      </c>
      <c r="B15" s="95"/>
      <c r="C15" s="19" t="s">
        <v>11</v>
      </c>
      <c r="D15" s="29" t="s">
        <v>21</v>
      </c>
      <c r="E15" s="29" t="s">
        <v>130</v>
      </c>
      <c r="F15" s="29" t="s">
        <v>78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  <c r="R15" s="72">
        <f t="shared" si="1"/>
        <v>0</v>
      </c>
    </row>
    <row r="16" spans="1:18" s="2" customFormat="1" ht="17.25" customHeight="1" hidden="1">
      <c r="A16" s="16" t="s">
        <v>120</v>
      </c>
      <c r="B16" s="95"/>
      <c r="C16" s="19" t="s">
        <v>11</v>
      </c>
      <c r="D16" s="29" t="s">
        <v>21</v>
      </c>
      <c r="E16" s="29" t="s">
        <v>131</v>
      </c>
      <c r="F16" s="29" t="s">
        <v>136</v>
      </c>
      <c r="G16" s="72"/>
      <c r="H16" s="72"/>
      <c r="I16" s="72"/>
      <c r="J16" s="72"/>
      <c r="K16" s="72"/>
      <c r="L16" s="72">
        <f>G16+J16+K16</f>
        <v>0</v>
      </c>
      <c r="M16" s="72"/>
      <c r="N16" s="72"/>
      <c r="O16" s="72"/>
      <c r="P16" s="72"/>
      <c r="Q16" s="72"/>
      <c r="R16" s="72">
        <f>M16+P16+Q16</f>
        <v>0</v>
      </c>
    </row>
    <row r="17" spans="1:18" s="9" customFormat="1" ht="57" customHeight="1" hidden="1">
      <c r="A17" s="30" t="s">
        <v>132</v>
      </c>
      <c r="B17" s="96"/>
      <c r="C17" s="5" t="s">
        <v>11</v>
      </c>
      <c r="D17" s="31" t="s">
        <v>68</v>
      </c>
      <c r="E17" s="32" t="s">
        <v>128</v>
      </c>
      <c r="F17" s="32">
        <v>0</v>
      </c>
      <c r="G17" s="74">
        <f aca="true" t="shared" si="2" ref="G17:R18">G18</f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  <c r="R17" s="74">
        <f t="shared" si="2"/>
        <v>0</v>
      </c>
    </row>
    <row r="18" spans="1:18" s="2" customFormat="1" ht="60" customHeight="1" hidden="1">
      <c r="A18" s="33" t="s">
        <v>129</v>
      </c>
      <c r="B18" s="97"/>
      <c r="C18" s="20" t="s">
        <v>11</v>
      </c>
      <c r="D18" s="34" t="s">
        <v>68</v>
      </c>
      <c r="E18" s="34" t="s">
        <v>130</v>
      </c>
      <c r="F18" s="35"/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  <c r="R18" s="75">
        <f t="shared" si="2"/>
        <v>0</v>
      </c>
    </row>
    <row r="19" spans="1:18" s="2" customFormat="1" ht="15.75" customHeight="1" hidden="1">
      <c r="A19" s="33" t="s">
        <v>14</v>
      </c>
      <c r="B19" s="97"/>
      <c r="C19" s="20" t="s">
        <v>11</v>
      </c>
      <c r="D19" s="34" t="s">
        <v>68</v>
      </c>
      <c r="E19" s="34" t="s">
        <v>133</v>
      </c>
      <c r="F19" s="34" t="s">
        <v>78</v>
      </c>
      <c r="G19" s="75">
        <f aca="true" t="shared" si="3" ref="G19:R19">G23</f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  <c r="R19" s="75">
        <f t="shared" si="3"/>
        <v>0</v>
      </c>
    </row>
    <row r="20" spans="1:18" s="2" customFormat="1" ht="33" customHeight="1" hidden="1" thickBot="1">
      <c r="A20" s="33" t="s">
        <v>90</v>
      </c>
      <c r="B20" s="97"/>
      <c r="C20" s="20" t="s">
        <v>11</v>
      </c>
      <c r="D20" s="34" t="s">
        <v>68</v>
      </c>
      <c r="E20" s="34" t="s">
        <v>13</v>
      </c>
      <c r="F20" s="34" t="s">
        <v>107</v>
      </c>
      <c r="G20" s="75"/>
      <c r="H20" s="75"/>
      <c r="I20" s="72">
        <f>G20+H20</f>
        <v>0</v>
      </c>
      <c r="J20" s="72"/>
      <c r="K20" s="72"/>
      <c r="L20" s="72">
        <f>G20+J20+K20</f>
        <v>0</v>
      </c>
      <c r="M20" s="75"/>
      <c r="N20" s="75"/>
      <c r="O20" s="72">
        <f>M20+N20</f>
        <v>0</v>
      </c>
      <c r="P20" s="72"/>
      <c r="Q20" s="72"/>
      <c r="R20" s="72">
        <f>M20+P20+Q20</f>
        <v>0</v>
      </c>
    </row>
    <row r="21" spans="1:18" s="2" customFormat="1" ht="15" customHeight="1" hidden="1">
      <c r="A21" s="18"/>
      <c r="B21" s="93"/>
      <c r="C21" s="19"/>
      <c r="D21" s="29"/>
      <c r="E21" s="25"/>
      <c r="F21" s="25"/>
      <c r="G21" s="72"/>
      <c r="H21" s="72"/>
      <c r="I21" s="72">
        <f>G21+H21</f>
        <v>0</v>
      </c>
      <c r="J21" s="72"/>
      <c r="K21" s="72"/>
      <c r="L21" s="72">
        <f>G21+J21+K21</f>
        <v>0</v>
      </c>
      <c r="M21" s="72"/>
      <c r="N21" s="72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93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33" customHeight="1" hidden="1">
      <c r="A23" s="16" t="s">
        <v>134</v>
      </c>
      <c r="B23" s="95"/>
      <c r="C23" s="19" t="s">
        <v>11</v>
      </c>
      <c r="D23" s="29" t="s">
        <v>68</v>
      </c>
      <c r="E23" s="25" t="s">
        <v>133</v>
      </c>
      <c r="F23" s="50">
        <v>500</v>
      </c>
      <c r="G23" s="72"/>
      <c r="H23" s="72"/>
      <c r="I23" s="72"/>
      <c r="J23" s="72"/>
      <c r="K23" s="72"/>
      <c r="L23" s="72">
        <f>G23+J23+K23</f>
        <v>0</v>
      </c>
      <c r="M23" s="72"/>
      <c r="N23" s="72"/>
      <c r="O23" s="72"/>
      <c r="P23" s="72"/>
      <c r="Q23" s="72"/>
      <c r="R23" s="72">
        <f>M23+P23+Q23</f>
        <v>0</v>
      </c>
    </row>
    <row r="24" spans="1:18" s="9" customFormat="1" ht="75" customHeight="1">
      <c r="A24" s="26" t="s">
        <v>135</v>
      </c>
      <c r="B24" s="94" t="s">
        <v>162</v>
      </c>
      <c r="C24" s="24" t="s">
        <v>11</v>
      </c>
      <c r="D24" s="23" t="s">
        <v>16</v>
      </c>
      <c r="E24" s="24"/>
      <c r="F24" s="24" t="s">
        <v>78</v>
      </c>
      <c r="G24" s="74">
        <f aca="true" t="shared" si="4" ref="G24:R24">G25</f>
        <v>538.5999999999999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0</v>
      </c>
      <c r="L24" s="74">
        <f t="shared" si="4"/>
        <v>538.5999999999999</v>
      </c>
      <c r="M24" s="74">
        <f t="shared" si="4"/>
        <v>538.8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0</v>
      </c>
      <c r="R24" s="74">
        <f t="shared" si="4"/>
        <v>538.8</v>
      </c>
    </row>
    <row r="25" spans="1:18" ht="55.5" customHeight="1">
      <c r="A25" s="16" t="s">
        <v>254</v>
      </c>
      <c r="B25" s="95" t="s">
        <v>162</v>
      </c>
      <c r="C25" s="4" t="s">
        <v>11</v>
      </c>
      <c r="D25" s="4" t="s">
        <v>16</v>
      </c>
      <c r="E25" s="4" t="s">
        <v>130</v>
      </c>
      <c r="F25" s="4" t="s">
        <v>78</v>
      </c>
      <c r="G25" s="76">
        <f aca="true" t="shared" si="5" ref="G25:R25">G26+G33</f>
        <v>538.5999999999999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0</v>
      </c>
      <c r="L25" s="76">
        <f t="shared" si="5"/>
        <v>538.5999999999999</v>
      </c>
      <c r="M25" s="76">
        <f t="shared" si="5"/>
        <v>538.8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0</v>
      </c>
      <c r="R25" s="76">
        <f t="shared" si="5"/>
        <v>538.8</v>
      </c>
    </row>
    <row r="26" spans="1:18" s="13" customFormat="1" ht="12.75">
      <c r="A26" s="38" t="s">
        <v>14</v>
      </c>
      <c r="B26" s="98" t="s">
        <v>162</v>
      </c>
      <c r="C26" s="20" t="s">
        <v>11</v>
      </c>
      <c r="D26" s="20" t="s">
        <v>16</v>
      </c>
      <c r="E26" s="20" t="s">
        <v>133</v>
      </c>
      <c r="F26" s="20" t="s">
        <v>78</v>
      </c>
      <c r="G26" s="76">
        <f aca="true" t="shared" si="6" ref="G26:R26">G27</f>
        <v>328.4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0</v>
      </c>
      <c r="L26" s="76">
        <f t="shared" si="6"/>
        <v>328.4</v>
      </c>
      <c r="M26" s="76">
        <f t="shared" si="6"/>
        <v>328.6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0</v>
      </c>
      <c r="R26" s="76">
        <f t="shared" si="6"/>
        <v>328.6</v>
      </c>
    </row>
    <row r="27" spans="1:18" ht="28.5" customHeight="1">
      <c r="A27" s="37" t="s">
        <v>134</v>
      </c>
      <c r="B27" s="99" t="s">
        <v>162</v>
      </c>
      <c r="C27" s="5" t="s">
        <v>11</v>
      </c>
      <c r="D27" s="5" t="s">
        <v>16</v>
      </c>
      <c r="E27" s="5" t="s">
        <v>133</v>
      </c>
      <c r="F27" s="5" t="s">
        <v>136</v>
      </c>
      <c r="G27" s="76">
        <v>328.4</v>
      </c>
      <c r="H27" s="76"/>
      <c r="I27" s="72"/>
      <c r="J27" s="72"/>
      <c r="K27" s="72"/>
      <c r="L27" s="72">
        <f aca="true" t="shared" si="7" ref="L27:L32">G27+J27+K27</f>
        <v>328.4</v>
      </c>
      <c r="M27" s="76">
        <v>328.6</v>
      </c>
      <c r="N27" s="76"/>
      <c r="O27" s="72"/>
      <c r="P27" s="72"/>
      <c r="Q27" s="72"/>
      <c r="R27" s="72">
        <f aca="true" t="shared" si="8" ref="R27:R32">M27+P27+Q27</f>
        <v>328.6</v>
      </c>
    </row>
    <row r="28" spans="1:18" ht="12.75" hidden="1">
      <c r="A28" s="36" t="s">
        <v>103</v>
      </c>
      <c r="B28" s="100"/>
      <c r="C28" s="5" t="s">
        <v>11</v>
      </c>
      <c r="D28" s="5" t="s">
        <v>17</v>
      </c>
      <c r="E28" s="5"/>
      <c r="F28" s="5"/>
      <c r="G28" s="76">
        <f>G29</f>
        <v>0</v>
      </c>
      <c r="H28" s="76">
        <f>H29</f>
        <v>0</v>
      </c>
      <c r="I28" s="72">
        <f>G28+H28</f>
        <v>0</v>
      </c>
      <c r="J28" s="72"/>
      <c r="K28" s="72"/>
      <c r="L28" s="72">
        <f t="shared" si="7"/>
        <v>0</v>
      </c>
      <c r="M28" s="76">
        <f>M29</f>
        <v>0</v>
      </c>
      <c r="N28" s="76">
        <f>N29</f>
        <v>0</v>
      </c>
      <c r="O28" s="72">
        <f>M28+N28</f>
        <v>0</v>
      </c>
      <c r="P28" s="72"/>
      <c r="Q28" s="72"/>
      <c r="R28" s="72">
        <f t="shared" si="8"/>
        <v>0</v>
      </c>
    </row>
    <row r="29" spans="1:18" ht="12.75" hidden="1">
      <c r="A29" s="37" t="s">
        <v>104</v>
      </c>
      <c r="B29" s="99"/>
      <c r="C29" s="5" t="s">
        <v>11</v>
      </c>
      <c r="D29" s="5" t="s">
        <v>17</v>
      </c>
      <c r="E29" s="5" t="s">
        <v>53</v>
      </c>
      <c r="F29" s="5"/>
      <c r="G29" s="76">
        <f>G30</f>
        <v>0</v>
      </c>
      <c r="H29" s="76">
        <f>H30</f>
        <v>0</v>
      </c>
      <c r="I29" s="72">
        <f>G29+H29</f>
        <v>0</v>
      </c>
      <c r="J29" s="72"/>
      <c r="K29" s="72"/>
      <c r="L29" s="72">
        <f t="shared" si="7"/>
        <v>0</v>
      </c>
      <c r="M29" s="76">
        <f>M30</f>
        <v>0</v>
      </c>
      <c r="N29" s="76">
        <f>N30</f>
        <v>0</v>
      </c>
      <c r="O29" s="72">
        <f>M29+N29</f>
        <v>0</v>
      </c>
      <c r="P29" s="72"/>
      <c r="Q29" s="72"/>
      <c r="R29" s="72">
        <f t="shared" si="8"/>
        <v>0</v>
      </c>
    </row>
    <row r="30" spans="1:18" ht="37.5" customHeight="1" hidden="1">
      <c r="A30" s="17" t="s">
        <v>105</v>
      </c>
      <c r="B30" s="101"/>
      <c r="C30" s="5" t="s">
        <v>11</v>
      </c>
      <c r="D30" s="5" t="s">
        <v>17</v>
      </c>
      <c r="E30" s="5" t="s">
        <v>53</v>
      </c>
      <c r="F30" s="5" t="s">
        <v>106</v>
      </c>
      <c r="G30" s="76"/>
      <c r="H30" s="76"/>
      <c r="I30" s="72">
        <f>G30+H30</f>
        <v>0</v>
      </c>
      <c r="J30" s="72"/>
      <c r="K30" s="72"/>
      <c r="L30" s="72">
        <f t="shared" si="7"/>
        <v>0</v>
      </c>
      <c r="M30" s="76"/>
      <c r="N30" s="76"/>
      <c r="O30" s="72">
        <f>M30+N30</f>
        <v>0</v>
      </c>
      <c r="P30" s="72"/>
      <c r="Q30" s="72"/>
      <c r="R30" s="72">
        <f t="shared" si="8"/>
        <v>0</v>
      </c>
    </row>
    <row r="31" spans="1:18" ht="45.75" customHeight="1" hidden="1">
      <c r="A31" s="33"/>
      <c r="B31" s="97"/>
      <c r="C31" s="5" t="s">
        <v>11</v>
      </c>
      <c r="D31" s="5" t="s">
        <v>66</v>
      </c>
      <c r="E31" s="5" t="s">
        <v>128</v>
      </c>
      <c r="F31" s="5" t="s">
        <v>78</v>
      </c>
      <c r="G31" s="76">
        <f>G32</f>
        <v>210.2</v>
      </c>
      <c r="H31" s="76">
        <f>H32</f>
        <v>0</v>
      </c>
      <c r="I31" s="76">
        <f>I32</f>
        <v>0</v>
      </c>
      <c r="J31" s="76">
        <f>J32</f>
        <v>0</v>
      </c>
      <c r="K31" s="76">
        <f>K32</f>
        <v>0</v>
      </c>
      <c r="L31" s="72">
        <f t="shared" si="7"/>
        <v>210.2</v>
      </c>
      <c r="M31" s="76">
        <f>M32</f>
        <v>210.2</v>
      </c>
      <c r="N31" s="76">
        <f>N32</f>
        <v>0</v>
      </c>
      <c r="O31" s="76">
        <f>O32</f>
        <v>0</v>
      </c>
      <c r="P31" s="76">
        <f>P32</f>
        <v>0</v>
      </c>
      <c r="Q31" s="76">
        <f>Q32</f>
        <v>0</v>
      </c>
      <c r="R31" s="72">
        <f t="shared" si="8"/>
        <v>210.2</v>
      </c>
    </row>
    <row r="32" spans="1:18" ht="51" hidden="1">
      <c r="A32" s="38" t="s">
        <v>129</v>
      </c>
      <c r="B32" s="98"/>
      <c r="C32" s="5" t="s">
        <v>11</v>
      </c>
      <c r="D32" s="5" t="s">
        <v>16</v>
      </c>
      <c r="E32" s="5" t="s">
        <v>130</v>
      </c>
      <c r="F32" s="5" t="s">
        <v>78</v>
      </c>
      <c r="G32" s="76">
        <f aca="true" t="shared" si="9" ref="G32:I33">G33</f>
        <v>210.2</v>
      </c>
      <c r="H32" s="76">
        <f t="shared" si="9"/>
        <v>0</v>
      </c>
      <c r="I32" s="76">
        <f t="shared" si="9"/>
        <v>0</v>
      </c>
      <c r="J32" s="76"/>
      <c r="K32" s="76">
        <f>K33</f>
        <v>0</v>
      </c>
      <c r="L32" s="72">
        <f t="shared" si="7"/>
        <v>210.2</v>
      </c>
      <c r="M32" s="76">
        <f aca="true" t="shared" si="10" ref="M32:O33">M33</f>
        <v>210.2</v>
      </c>
      <c r="N32" s="76">
        <f t="shared" si="10"/>
        <v>0</v>
      </c>
      <c r="O32" s="76">
        <f t="shared" si="10"/>
        <v>0</v>
      </c>
      <c r="P32" s="76"/>
      <c r="Q32" s="76">
        <f>Q33</f>
        <v>0</v>
      </c>
      <c r="R32" s="72">
        <f t="shared" si="8"/>
        <v>210.2</v>
      </c>
    </row>
    <row r="33" spans="1:18" s="13" customFormat="1" ht="25.5">
      <c r="A33" s="38" t="s">
        <v>253</v>
      </c>
      <c r="B33" s="98" t="s">
        <v>162</v>
      </c>
      <c r="C33" s="20" t="s">
        <v>11</v>
      </c>
      <c r="D33" s="20" t="s">
        <v>16</v>
      </c>
      <c r="E33" s="20" t="s">
        <v>252</v>
      </c>
      <c r="F33" s="20" t="s">
        <v>78</v>
      </c>
      <c r="G33" s="76">
        <f t="shared" si="9"/>
        <v>210.2</v>
      </c>
      <c r="H33" s="76">
        <f t="shared" si="9"/>
        <v>0</v>
      </c>
      <c r="I33" s="76">
        <f t="shared" si="9"/>
        <v>0</v>
      </c>
      <c r="J33" s="76">
        <f>J34</f>
        <v>0</v>
      </c>
      <c r="K33" s="76">
        <f>K34</f>
        <v>0</v>
      </c>
      <c r="L33" s="76">
        <f>L34</f>
        <v>210.2</v>
      </c>
      <c r="M33" s="76">
        <f t="shared" si="10"/>
        <v>210.2</v>
      </c>
      <c r="N33" s="76">
        <f t="shared" si="10"/>
        <v>0</v>
      </c>
      <c r="O33" s="76">
        <f t="shared" si="10"/>
        <v>0</v>
      </c>
      <c r="P33" s="76">
        <f>P34</f>
        <v>0</v>
      </c>
      <c r="Q33" s="76">
        <f>Q34</f>
        <v>0</v>
      </c>
      <c r="R33" s="76">
        <f>R34</f>
        <v>210.2</v>
      </c>
    </row>
    <row r="34" spans="1:18" s="13" customFormat="1" ht="25.5">
      <c r="A34" s="38" t="s">
        <v>134</v>
      </c>
      <c r="B34" s="98" t="s">
        <v>162</v>
      </c>
      <c r="C34" s="20" t="s">
        <v>11</v>
      </c>
      <c r="D34" s="20" t="s">
        <v>16</v>
      </c>
      <c r="E34" s="20" t="s">
        <v>252</v>
      </c>
      <c r="F34" s="20" t="s">
        <v>136</v>
      </c>
      <c r="G34" s="76">
        <v>210.2</v>
      </c>
      <c r="H34" s="76"/>
      <c r="I34" s="72"/>
      <c r="J34" s="72"/>
      <c r="K34" s="72"/>
      <c r="L34" s="72">
        <f aca="true" t="shared" si="11" ref="L34:L62">G34+J34+K34</f>
        <v>210.2</v>
      </c>
      <c r="M34" s="76">
        <v>210.2</v>
      </c>
      <c r="N34" s="76"/>
      <c r="O34" s="72"/>
      <c r="P34" s="72"/>
      <c r="Q34" s="72"/>
      <c r="R34" s="72">
        <f aca="true" t="shared" si="12" ref="R34:R62">M34+P34+Q34</f>
        <v>210.2</v>
      </c>
    </row>
    <row r="35" spans="1:18" s="11" customFormat="1" ht="27" customHeight="1" hidden="1">
      <c r="A35" s="16" t="s">
        <v>91</v>
      </c>
      <c r="B35" s="95"/>
      <c r="C35" s="39" t="s">
        <v>11</v>
      </c>
      <c r="D35" s="39" t="s">
        <v>18</v>
      </c>
      <c r="E35" s="39"/>
      <c r="F35" s="39"/>
      <c r="G35" s="77">
        <f>G36</f>
        <v>0</v>
      </c>
      <c r="H35" s="77">
        <f>H36</f>
        <v>0</v>
      </c>
      <c r="I35" s="72">
        <f>G35+H35</f>
        <v>0</v>
      </c>
      <c r="J35" s="72"/>
      <c r="K35" s="72"/>
      <c r="L35" s="72">
        <f t="shared" si="11"/>
        <v>0</v>
      </c>
      <c r="M35" s="77">
        <f>M36</f>
        <v>0</v>
      </c>
      <c r="N35" s="77">
        <f>N36</f>
        <v>0</v>
      </c>
      <c r="O35" s="72">
        <f>M35+N35</f>
        <v>0</v>
      </c>
      <c r="P35" s="72"/>
      <c r="Q35" s="72"/>
      <c r="R35" s="72">
        <f t="shared" si="12"/>
        <v>0</v>
      </c>
    </row>
    <row r="36" spans="1:18" ht="38.25" hidden="1">
      <c r="A36" s="17" t="s">
        <v>92</v>
      </c>
      <c r="B36" s="101"/>
      <c r="C36" s="5" t="s">
        <v>11</v>
      </c>
      <c r="D36" s="5" t="s">
        <v>18</v>
      </c>
      <c r="E36" s="5" t="s">
        <v>93</v>
      </c>
      <c r="F36" s="5" t="s">
        <v>94</v>
      </c>
      <c r="G36" s="76"/>
      <c r="H36" s="76"/>
      <c r="I36" s="72">
        <f>G36+H36</f>
        <v>0</v>
      </c>
      <c r="J36" s="72"/>
      <c r="K36" s="72"/>
      <c r="L36" s="72">
        <f t="shared" si="11"/>
        <v>0</v>
      </c>
      <c r="M36" s="76"/>
      <c r="N36" s="76"/>
      <c r="O36" s="72">
        <f>M36+N36</f>
        <v>0</v>
      </c>
      <c r="P36" s="72"/>
      <c r="Q36" s="72"/>
      <c r="R36" s="72">
        <f t="shared" si="12"/>
        <v>0</v>
      </c>
    </row>
    <row r="37" spans="1:18" ht="12.75" hidden="1">
      <c r="A37" s="17"/>
      <c r="B37" s="101"/>
      <c r="C37" s="5"/>
      <c r="D37" s="5"/>
      <c r="E37" s="5"/>
      <c r="F37" s="5"/>
      <c r="G37" s="76"/>
      <c r="H37" s="76"/>
      <c r="I37" s="72">
        <f>G37+H37</f>
        <v>0</v>
      </c>
      <c r="J37" s="72"/>
      <c r="K37" s="72"/>
      <c r="L37" s="72">
        <f t="shared" si="11"/>
        <v>0</v>
      </c>
      <c r="M37" s="76"/>
      <c r="N37" s="76"/>
      <c r="O37" s="72">
        <f>M37+N37</f>
        <v>0</v>
      </c>
      <c r="P37" s="72"/>
      <c r="Q37" s="72"/>
      <c r="R37" s="72">
        <f t="shared" si="12"/>
        <v>0</v>
      </c>
    </row>
    <row r="38" spans="1:18" s="11" customFormat="1" ht="14.25">
      <c r="A38" s="33" t="s">
        <v>62</v>
      </c>
      <c r="B38" s="97" t="s">
        <v>162</v>
      </c>
      <c r="C38" s="10" t="s">
        <v>11</v>
      </c>
      <c r="D38" s="10" t="s">
        <v>137</v>
      </c>
      <c r="E38" s="10" t="s">
        <v>128</v>
      </c>
      <c r="F38" s="10" t="s">
        <v>78</v>
      </c>
      <c r="G38" s="77">
        <f aca="true" t="shared" si="13" ref="G38:H40">G39</f>
        <v>2</v>
      </c>
      <c r="H38" s="77">
        <f t="shared" si="13"/>
        <v>0</v>
      </c>
      <c r="I38" s="72">
        <f>G38+H38</f>
        <v>2</v>
      </c>
      <c r="J38" s="72"/>
      <c r="K38" s="72"/>
      <c r="L38" s="72">
        <f t="shared" si="11"/>
        <v>2</v>
      </c>
      <c r="M38" s="77">
        <f aca="true" t="shared" si="14" ref="M38:N40">M39</f>
        <v>2</v>
      </c>
      <c r="N38" s="77">
        <f t="shared" si="14"/>
        <v>0</v>
      </c>
      <c r="O38" s="72"/>
      <c r="P38" s="72"/>
      <c r="Q38" s="72"/>
      <c r="R38" s="72">
        <f t="shared" si="12"/>
        <v>2</v>
      </c>
    </row>
    <row r="39" spans="1:18" s="13" customFormat="1" ht="12.75">
      <c r="A39" s="38" t="s">
        <v>62</v>
      </c>
      <c r="B39" s="98" t="s">
        <v>162</v>
      </c>
      <c r="C39" s="20" t="s">
        <v>11</v>
      </c>
      <c r="D39" s="20" t="s">
        <v>137</v>
      </c>
      <c r="E39" s="20" t="s">
        <v>138</v>
      </c>
      <c r="F39" s="20" t="s">
        <v>78</v>
      </c>
      <c r="G39" s="76">
        <f t="shared" si="13"/>
        <v>2</v>
      </c>
      <c r="H39" s="76">
        <f t="shared" si="13"/>
        <v>0</v>
      </c>
      <c r="I39" s="72">
        <f>G39+H39</f>
        <v>2</v>
      </c>
      <c r="J39" s="72"/>
      <c r="K39" s="72"/>
      <c r="L39" s="72">
        <f t="shared" si="11"/>
        <v>2</v>
      </c>
      <c r="M39" s="76">
        <f t="shared" si="14"/>
        <v>2</v>
      </c>
      <c r="N39" s="76">
        <f t="shared" si="14"/>
        <v>0</v>
      </c>
      <c r="O39" s="72"/>
      <c r="P39" s="72"/>
      <c r="Q39" s="72"/>
      <c r="R39" s="72">
        <f t="shared" si="12"/>
        <v>2</v>
      </c>
    </row>
    <row r="40" spans="1:18" s="13" customFormat="1" ht="18" customHeight="1">
      <c r="A40" s="16" t="s">
        <v>139</v>
      </c>
      <c r="B40" s="95" t="s">
        <v>162</v>
      </c>
      <c r="C40" s="20" t="s">
        <v>11</v>
      </c>
      <c r="D40" s="20" t="s">
        <v>137</v>
      </c>
      <c r="E40" s="20" t="s">
        <v>140</v>
      </c>
      <c r="F40" s="20" t="s">
        <v>78</v>
      </c>
      <c r="G40" s="76">
        <f t="shared" si="13"/>
        <v>2</v>
      </c>
      <c r="H40" s="76">
        <f t="shared" si="13"/>
        <v>0</v>
      </c>
      <c r="I40" s="76">
        <f>I41</f>
        <v>0</v>
      </c>
      <c r="J40" s="76"/>
      <c r="K40" s="76">
        <f>K41</f>
        <v>0</v>
      </c>
      <c r="L40" s="72">
        <f t="shared" si="11"/>
        <v>2</v>
      </c>
      <c r="M40" s="76">
        <f t="shared" si="14"/>
        <v>2</v>
      </c>
      <c r="N40" s="76">
        <f t="shared" si="14"/>
        <v>0</v>
      </c>
      <c r="O40" s="76">
        <f>O41</f>
        <v>0</v>
      </c>
      <c r="P40" s="76"/>
      <c r="Q40" s="76">
        <f>Q41</f>
        <v>0</v>
      </c>
      <c r="R40" s="72">
        <f t="shared" si="12"/>
        <v>2</v>
      </c>
    </row>
    <row r="41" spans="1:18" s="13" customFormat="1" ht="18" customHeight="1">
      <c r="A41" s="16" t="s">
        <v>141</v>
      </c>
      <c r="B41" s="95" t="s">
        <v>162</v>
      </c>
      <c r="C41" s="20" t="s">
        <v>11</v>
      </c>
      <c r="D41" s="20" t="s">
        <v>137</v>
      </c>
      <c r="E41" s="20" t="s">
        <v>142</v>
      </c>
      <c r="F41" s="20" t="s">
        <v>143</v>
      </c>
      <c r="G41" s="76">
        <v>2</v>
      </c>
      <c r="H41" s="76"/>
      <c r="I41" s="72"/>
      <c r="J41" s="72"/>
      <c r="K41" s="72"/>
      <c r="L41" s="72">
        <f t="shared" si="11"/>
        <v>2</v>
      </c>
      <c r="M41" s="76">
        <v>2</v>
      </c>
      <c r="N41" s="76"/>
      <c r="O41" s="72"/>
      <c r="P41" s="72"/>
      <c r="Q41" s="72"/>
      <c r="R41" s="72">
        <f t="shared" si="12"/>
        <v>2</v>
      </c>
    </row>
    <row r="42" spans="1:18" s="55" customFormat="1" ht="18.75" customHeight="1">
      <c r="A42" s="53" t="s">
        <v>97</v>
      </c>
      <c r="B42" s="102" t="s">
        <v>162</v>
      </c>
      <c r="C42" s="64" t="s">
        <v>11</v>
      </c>
      <c r="D42" s="64" t="s">
        <v>144</v>
      </c>
      <c r="E42" s="64" t="s">
        <v>128</v>
      </c>
      <c r="F42" s="64" t="s">
        <v>78</v>
      </c>
      <c r="G42" s="78">
        <f>G43+G45+G48</f>
        <v>2.96</v>
      </c>
      <c r="H42" s="78">
        <f>H43+H45+H48</f>
        <v>0</v>
      </c>
      <c r="I42" s="78">
        <f>I43+I45+I48</f>
        <v>0</v>
      </c>
      <c r="J42" s="78"/>
      <c r="K42" s="78">
        <f>K43+K45+K48</f>
        <v>0</v>
      </c>
      <c r="L42" s="72">
        <f t="shared" si="11"/>
        <v>2.96</v>
      </c>
      <c r="M42" s="78">
        <f>M43+M45+M48</f>
        <v>2.96</v>
      </c>
      <c r="N42" s="78">
        <f>N43+N45+N48</f>
        <v>0</v>
      </c>
      <c r="O42" s="78">
        <f>O43+O45+O48</f>
        <v>0</v>
      </c>
      <c r="P42" s="78"/>
      <c r="Q42" s="78">
        <f>Q43+Q45+Q48</f>
        <v>0</v>
      </c>
      <c r="R42" s="72">
        <f t="shared" si="12"/>
        <v>2.96</v>
      </c>
    </row>
    <row r="43" spans="1:18" s="11" customFormat="1" ht="28.5" customHeight="1">
      <c r="A43" s="33" t="s">
        <v>240</v>
      </c>
      <c r="B43" s="97" t="s">
        <v>162</v>
      </c>
      <c r="C43" s="39" t="s">
        <v>11</v>
      </c>
      <c r="D43" s="39" t="s">
        <v>144</v>
      </c>
      <c r="E43" s="39" t="s">
        <v>241</v>
      </c>
      <c r="F43" s="39" t="s">
        <v>78</v>
      </c>
      <c r="G43" s="77">
        <f>G44</f>
        <v>0.96</v>
      </c>
      <c r="H43" s="77"/>
      <c r="I43" s="77"/>
      <c r="J43" s="77"/>
      <c r="K43" s="77">
        <f>K44</f>
        <v>0</v>
      </c>
      <c r="L43" s="72">
        <f t="shared" si="11"/>
        <v>0.96</v>
      </c>
      <c r="M43" s="77">
        <v>0.96</v>
      </c>
      <c r="N43" s="77"/>
      <c r="O43" s="77"/>
      <c r="P43" s="77"/>
      <c r="Q43" s="77">
        <f>Q44</f>
        <v>0</v>
      </c>
      <c r="R43" s="72">
        <f t="shared" si="12"/>
        <v>0.96</v>
      </c>
    </row>
    <row r="44" spans="1:18" s="2" customFormat="1" ht="33.75" customHeight="1">
      <c r="A44" s="26" t="s">
        <v>134</v>
      </c>
      <c r="B44" s="94" t="s">
        <v>162</v>
      </c>
      <c r="C44" s="40" t="s">
        <v>11</v>
      </c>
      <c r="D44" s="40" t="s">
        <v>144</v>
      </c>
      <c r="E44" s="40" t="s">
        <v>241</v>
      </c>
      <c r="F44" s="40" t="s">
        <v>136</v>
      </c>
      <c r="G44" s="79">
        <v>0.96</v>
      </c>
      <c r="H44" s="79"/>
      <c r="I44" s="79"/>
      <c r="J44" s="79"/>
      <c r="K44" s="79"/>
      <c r="L44" s="72">
        <f t="shared" si="11"/>
        <v>0.96</v>
      </c>
      <c r="M44" s="79">
        <v>1.68</v>
      </c>
      <c r="N44" s="79"/>
      <c r="O44" s="79"/>
      <c r="P44" s="79"/>
      <c r="Q44" s="79"/>
      <c r="R44" s="72">
        <f t="shared" si="12"/>
        <v>1.68</v>
      </c>
    </row>
    <row r="45" spans="1:18" s="55" customFormat="1" ht="75" customHeight="1" hidden="1">
      <c r="A45" s="53" t="s">
        <v>129</v>
      </c>
      <c r="B45" s="102"/>
      <c r="C45" s="54" t="s">
        <v>11</v>
      </c>
      <c r="D45" s="54" t="s">
        <v>144</v>
      </c>
      <c r="E45" s="54" t="s">
        <v>130</v>
      </c>
      <c r="F45" s="54" t="s">
        <v>78</v>
      </c>
      <c r="G45" s="78">
        <f aca="true" t="shared" si="15" ref="G45:I46">G46</f>
        <v>0</v>
      </c>
      <c r="H45" s="78">
        <f t="shared" si="15"/>
        <v>0</v>
      </c>
      <c r="I45" s="78">
        <f t="shared" si="15"/>
        <v>0</v>
      </c>
      <c r="J45" s="78"/>
      <c r="K45" s="78">
        <f>K46</f>
        <v>0</v>
      </c>
      <c r="L45" s="72">
        <f t="shared" si="11"/>
        <v>0</v>
      </c>
      <c r="M45" s="78">
        <f aca="true" t="shared" si="16" ref="M45:O46">M46</f>
        <v>0</v>
      </c>
      <c r="N45" s="78">
        <f t="shared" si="16"/>
        <v>0</v>
      </c>
      <c r="O45" s="78">
        <f t="shared" si="16"/>
        <v>0</v>
      </c>
      <c r="P45" s="78"/>
      <c r="Q45" s="78">
        <f>Q46</f>
        <v>0</v>
      </c>
      <c r="R45" s="72">
        <f t="shared" si="12"/>
        <v>0</v>
      </c>
    </row>
    <row r="46" spans="1:18" ht="14.25" customHeight="1" hidden="1">
      <c r="A46" s="33" t="s">
        <v>14</v>
      </c>
      <c r="B46" s="97"/>
      <c r="C46" s="5" t="s">
        <v>11</v>
      </c>
      <c r="D46" s="5" t="s">
        <v>144</v>
      </c>
      <c r="E46" s="5" t="s">
        <v>145</v>
      </c>
      <c r="F46" s="5" t="s">
        <v>78</v>
      </c>
      <c r="G46" s="76">
        <f t="shared" si="15"/>
        <v>0</v>
      </c>
      <c r="H46" s="76">
        <f t="shared" si="15"/>
        <v>0</v>
      </c>
      <c r="I46" s="76">
        <f t="shared" si="15"/>
        <v>0</v>
      </c>
      <c r="J46" s="76"/>
      <c r="K46" s="76">
        <f>K47</f>
        <v>0</v>
      </c>
      <c r="L46" s="72">
        <f t="shared" si="11"/>
        <v>0</v>
      </c>
      <c r="M46" s="76">
        <f t="shared" si="16"/>
        <v>0</v>
      </c>
      <c r="N46" s="76">
        <f t="shared" si="16"/>
        <v>0</v>
      </c>
      <c r="O46" s="76">
        <f t="shared" si="16"/>
        <v>0</v>
      </c>
      <c r="P46" s="76"/>
      <c r="Q46" s="76">
        <f>Q47</f>
        <v>0</v>
      </c>
      <c r="R46" s="72">
        <f t="shared" si="12"/>
        <v>0</v>
      </c>
    </row>
    <row r="47" spans="1:18" s="9" customFormat="1" ht="28.5" customHeight="1" hidden="1">
      <c r="A47" s="30" t="s">
        <v>134</v>
      </c>
      <c r="B47" s="96"/>
      <c r="C47" s="5" t="s">
        <v>11</v>
      </c>
      <c r="D47" s="5" t="s">
        <v>144</v>
      </c>
      <c r="E47" s="5" t="s">
        <v>133</v>
      </c>
      <c r="F47" s="5" t="s">
        <v>136</v>
      </c>
      <c r="G47" s="80"/>
      <c r="H47" s="80"/>
      <c r="I47" s="80"/>
      <c r="J47" s="80"/>
      <c r="K47" s="80"/>
      <c r="L47" s="72">
        <f t="shared" si="11"/>
        <v>0</v>
      </c>
      <c r="M47" s="80"/>
      <c r="N47" s="80"/>
      <c r="O47" s="80"/>
      <c r="P47" s="80"/>
      <c r="Q47" s="80"/>
      <c r="R47" s="72">
        <f t="shared" si="12"/>
        <v>0</v>
      </c>
    </row>
    <row r="48" spans="1:18" ht="38.25" customHeight="1">
      <c r="A48" s="33" t="s">
        <v>63</v>
      </c>
      <c r="B48" s="97" t="s">
        <v>162</v>
      </c>
      <c r="C48" s="5" t="s">
        <v>11</v>
      </c>
      <c r="D48" s="5" t="s">
        <v>144</v>
      </c>
      <c r="E48" s="5" t="s">
        <v>225</v>
      </c>
      <c r="F48" s="5" t="s">
        <v>78</v>
      </c>
      <c r="G48" s="76">
        <f>G49</f>
        <v>2</v>
      </c>
      <c r="H48" s="76">
        <f>H49</f>
        <v>0</v>
      </c>
      <c r="I48" s="76">
        <f>I49</f>
        <v>0</v>
      </c>
      <c r="J48" s="76"/>
      <c r="K48" s="76">
        <f>K49</f>
        <v>0</v>
      </c>
      <c r="L48" s="72">
        <f t="shared" si="11"/>
        <v>2</v>
      </c>
      <c r="M48" s="76">
        <f>M49</f>
        <v>2</v>
      </c>
      <c r="N48" s="76">
        <f>N49</f>
        <v>0</v>
      </c>
      <c r="O48" s="76">
        <f>O49</f>
        <v>0</v>
      </c>
      <c r="P48" s="76"/>
      <c r="Q48" s="76">
        <f>Q49</f>
        <v>0</v>
      </c>
      <c r="R48" s="72">
        <f t="shared" si="12"/>
        <v>2</v>
      </c>
    </row>
    <row r="49" spans="1:18" ht="12.75">
      <c r="A49" s="38" t="s">
        <v>64</v>
      </c>
      <c r="B49" s="98" t="s">
        <v>162</v>
      </c>
      <c r="C49" s="5" t="s">
        <v>11</v>
      </c>
      <c r="D49" s="5" t="s">
        <v>144</v>
      </c>
      <c r="E49" s="5" t="s">
        <v>226</v>
      </c>
      <c r="F49" s="5" t="s">
        <v>78</v>
      </c>
      <c r="G49" s="76">
        <f>G54</f>
        <v>2</v>
      </c>
      <c r="H49" s="76">
        <f>H54</f>
        <v>0</v>
      </c>
      <c r="I49" s="76">
        <f>I54</f>
        <v>0</v>
      </c>
      <c r="J49" s="76"/>
      <c r="K49" s="76">
        <f>K54</f>
        <v>0</v>
      </c>
      <c r="L49" s="72">
        <f t="shared" si="11"/>
        <v>2</v>
      </c>
      <c r="M49" s="76">
        <f>M54</f>
        <v>2</v>
      </c>
      <c r="N49" s="76">
        <f>N54</f>
        <v>0</v>
      </c>
      <c r="O49" s="76">
        <f>O54</f>
        <v>0</v>
      </c>
      <c r="P49" s="76"/>
      <c r="Q49" s="76">
        <f>Q54</f>
        <v>0</v>
      </c>
      <c r="R49" s="72">
        <f t="shared" si="12"/>
        <v>2</v>
      </c>
    </row>
    <row r="50" spans="1:18" s="2" customFormat="1" ht="30" hidden="1">
      <c r="A50" s="18" t="s">
        <v>67</v>
      </c>
      <c r="B50" s="93"/>
      <c r="C50" s="40" t="s">
        <v>68</v>
      </c>
      <c r="D50" s="40"/>
      <c r="E50" s="40"/>
      <c r="F50" s="40"/>
      <c r="G50" s="79">
        <f>G51</f>
        <v>0</v>
      </c>
      <c r="H50" s="79"/>
      <c r="I50" s="72">
        <f>G50+H50</f>
        <v>0</v>
      </c>
      <c r="J50" s="72"/>
      <c r="K50" s="72"/>
      <c r="L50" s="72">
        <f t="shared" si="11"/>
        <v>0</v>
      </c>
      <c r="M50" s="79">
        <f>M51</f>
        <v>0</v>
      </c>
      <c r="N50" s="79"/>
      <c r="O50" s="72">
        <f>M50+N50</f>
        <v>0</v>
      </c>
      <c r="P50" s="72"/>
      <c r="Q50" s="72"/>
      <c r="R50" s="72">
        <f t="shared" si="12"/>
        <v>0</v>
      </c>
    </row>
    <row r="51" spans="1:18" ht="12.75" hidden="1">
      <c r="A51" s="38" t="s">
        <v>71</v>
      </c>
      <c r="B51" s="98"/>
      <c r="C51" s="5" t="s">
        <v>68</v>
      </c>
      <c r="D51" s="5" t="s">
        <v>21</v>
      </c>
      <c r="E51" s="5"/>
      <c r="F51" s="5"/>
      <c r="G51" s="76">
        <f>G52</f>
        <v>0</v>
      </c>
      <c r="H51" s="76"/>
      <c r="I51" s="72">
        <f>G51+H51</f>
        <v>0</v>
      </c>
      <c r="J51" s="72"/>
      <c r="K51" s="72"/>
      <c r="L51" s="72">
        <f t="shared" si="11"/>
        <v>0</v>
      </c>
      <c r="M51" s="76">
        <f>M52</f>
        <v>0</v>
      </c>
      <c r="N51" s="76"/>
      <c r="O51" s="72">
        <f>M51+N51</f>
        <v>0</v>
      </c>
      <c r="P51" s="72"/>
      <c r="Q51" s="72"/>
      <c r="R51" s="72">
        <f t="shared" si="12"/>
        <v>0</v>
      </c>
    </row>
    <row r="52" spans="1:18" ht="12.75" hidden="1">
      <c r="A52" s="17" t="s">
        <v>70</v>
      </c>
      <c r="B52" s="101"/>
      <c r="C52" s="5" t="s">
        <v>68</v>
      </c>
      <c r="D52" s="5" t="s">
        <v>21</v>
      </c>
      <c r="E52" s="5" t="s">
        <v>72</v>
      </c>
      <c r="F52" s="5"/>
      <c r="G52" s="76">
        <f>G53</f>
        <v>0</v>
      </c>
      <c r="H52" s="76"/>
      <c r="I52" s="72">
        <f>G52+H52</f>
        <v>0</v>
      </c>
      <c r="J52" s="72"/>
      <c r="K52" s="72"/>
      <c r="L52" s="72">
        <f t="shared" si="11"/>
        <v>0</v>
      </c>
      <c r="M52" s="76">
        <f>M53</f>
        <v>0</v>
      </c>
      <c r="N52" s="76"/>
      <c r="O52" s="72">
        <f>M52+N52</f>
        <v>0</v>
      </c>
      <c r="P52" s="72"/>
      <c r="Q52" s="72"/>
      <c r="R52" s="72">
        <f t="shared" si="12"/>
        <v>0</v>
      </c>
    </row>
    <row r="53" spans="1:18" ht="38.25" hidden="1">
      <c r="A53" s="17" t="s">
        <v>69</v>
      </c>
      <c r="B53" s="101"/>
      <c r="C53" s="5" t="s">
        <v>68</v>
      </c>
      <c r="D53" s="5" t="s">
        <v>21</v>
      </c>
      <c r="E53" s="5" t="s">
        <v>72</v>
      </c>
      <c r="F53" s="5" t="s">
        <v>73</v>
      </c>
      <c r="G53" s="76"/>
      <c r="H53" s="76"/>
      <c r="I53" s="72">
        <f>G53+H53</f>
        <v>0</v>
      </c>
      <c r="J53" s="72"/>
      <c r="K53" s="72"/>
      <c r="L53" s="72">
        <f t="shared" si="11"/>
        <v>0</v>
      </c>
      <c r="M53" s="76"/>
      <c r="N53" s="76"/>
      <c r="O53" s="72">
        <f>M53+N53</f>
        <v>0</v>
      </c>
      <c r="P53" s="72"/>
      <c r="Q53" s="72"/>
      <c r="R53" s="72">
        <f t="shared" si="12"/>
        <v>0</v>
      </c>
    </row>
    <row r="54" spans="1:18" ht="25.5">
      <c r="A54" s="17" t="s">
        <v>134</v>
      </c>
      <c r="B54" s="101" t="s">
        <v>162</v>
      </c>
      <c r="C54" s="5" t="s">
        <v>11</v>
      </c>
      <c r="D54" s="5" t="s">
        <v>144</v>
      </c>
      <c r="E54" s="5" t="s">
        <v>226</v>
      </c>
      <c r="F54" s="5" t="s">
        <v>136</v>
      </c>
      <c r="G54" s="76">
        <v>2</v>
      </c>
      <c r="H54" s="76">
        <f>H55</f>
        <v>0</v>
      </c>
      <c r="I54" s="76">
        <f>I55</f>
        <v>0</v>
      </c>
      <c r="J54" s="76"/>
      <c r="K54" s="76">
        <f>K55</f>
        <v>0</v>
      </c>
      <c r="L54" s="72">
        <f t="shared" si="11"/>
        <v>2</v>
      </c>
      <c r="M54" s="76">
        <v>2</v>
      </c>
      <c r="N54" s="76">
        <f>N55</f>
        <v>0</v>
      </c>
      <c r="O54" s="76">
        <f>O55</f>
        <v>0</v>
      </c>
      <c r="P54" s="76"/>
      <c r="Q54" s="76">
        <f>Q55</f>
        <v>0</v>
      </c>
      <c r="R54" s="72">
        <f t="shared" si="12"/>
        <v>2</v>
      </c>
    </row>
    <row r="55" spans="1:18" ht="12.75">
      <c r="A55" s="17"/>
      <c r="B55" s="101" t="s">
        <v>162</v>
      </c>
      <c r="C55" s="5"/>
      <c r="D55" s="5"/>
      <c r="E55" s="5"/>
      <c r="F55" s="5"/>
      <c r="G55" s="76"/>
      <c r="H55" s="76"/>
      <c r="I55" s="72"/>
      <c r="J55" s="72"/>
      <c r="K55" s="72"/>
      <c r="L55" s="72">
        <f t="shared" si="11"/>
        <v>0</v>
      </c>
      <c r="M55" s="76"/>
      <c r="N55" s="76"/>
      <c r="O55" s="72"/>
      <c r="P55" s="72"/>
      <c r="Q55" s="72"/>
      <c r="R55" s="72">
        <f t="shared" si="12"/>
        <v>0</v>
      </c>
    </row>
    <row r="56" spans="1:18" ht="30" hidden="1">
      <c r="A56" s="41" t="s">
        <v>67</v>
      </c>
      <c r="B56" s="103"/>
      <c r="C56" s="5" t="s">
        <v>68</v>
      </c>
      <c r="D56" s="5" t="s">
        <v>55</v>
      </c>
      <c r="E56" s="5" t="s">
        <v>128</v>
      </c>
      <c r="F56" s="5" t="s">
        <v>78</v>
      </c>
      <c r="G56" s="76">
        <f>G57+G60</f>
        <v>0</v>
      </c>
      <c r="H56" s="76">
        <f>H57+H60</f>
        <v>0</v>
      </c>
      <c r="I56" s="76">
        <f>I57+I60</f>
        <v>0</v>
      </c>
      <c r="J56" s="76"/>
      <c r="K56" s="76">
        <f>K57+K60</f>
        <v>0</v>
      </c>
      <c r="L56" s="72">
        <f t="shared" si="11"/>
        <v>0</v>
      </c>
      <c r="M56" s="76">
        <f>M57+M60</f>
        <v>0</v>
      </c>
      <c r="N56" s="76">
        <f>N57+N60</f>
        <v>0</v>
      </c>
      <c r="O56" s="76">
        <f>O57+O60</f>
        <v>0</v>
      </c>
      <c r="P56" s="76"/>
      <c r="Q56" s="76">
        <f>Q57+Q60</f>
        <v>0</v>
      </c>
      <c r="R56" s="72">
        <f t="shared" si="12"/>
        <v>0</v>
      </c>
    </row>
    <row r="57" spans="1:18" ht="12.75" hidden="1">
      <c r="A57" s="37" t="s">
        <v>71</v>
      </c>
      <c r="B57" s="99"/>
      <c r="C57" s="5" t="s">
        <v>68</v>
      </c>
      <c r="D57" s="5" t="s">
        <v>21</v>
      </c>
      <c r="E57" s="5" t="s">
        <v>128</v>
      </c>
      <c r="F57" s="5" t="s">
        <v>78</v>
      </c>
      <c r="G57" s="76">
        <f aca="true" t="shared" si="17" ref="G57:I58">G58</f>
        <v>0</v>
      </c>
      <c r="H57" s="76">
        <f t="shared" si="17"/>
        <v>0</v>
      </c>
      <c r="I57" s="76">
        <f t="shared" si="17"/>
        <v>0</v>
      </c>
      <c r="J57" s="76"/>
      <c r="K57" s="76">
        <f>K58</f>
        <v>0</v>
      </c>
      <c r="L57" s="72">
        <f t="shared" si="11"/>
        <v>0</v>
      </c>
      <c r="M57" s="76">
        <f aca="true" t="shared" si="18" ref="M57:O58">M58</f>
        <v>0</v>
      </c>
      <c r="N57" s="76">
        <f t="shared" si="18"/>
        <v>0</v>
      </c>
      <c r="O57" s="76">
        <f t="shared" si="18"/>
        <v>0</v>
      </c>
      <c r="P57" s="76"/>
      <c r="Q57" s="76">
        <f>Q58</f>
        <v>0</v>
      </c>
      <c r="R57" s="72">
        <f t="shared" si="12"/>
        <v>0</v>
      </c>
    </row>
    <row r="58" spans="1:18" ht="25.5" hidden="1">
      <c r="A58" s="37" t="s">
        <v>146</v>
      </c>
      <c r="B58" s="99"/>
      <c r="C58" s="5" t="s">
        <v>68</v>
      </c>
      <c r="D58" s="5" t="s">
        <v>21</v>
      </c>
      <c r="E58" s="5" t="s">
        <v>147</v>
      </c>
      <c r="F58" s="5" t="s">
        <v>78</v>
      </c>
      <c r="G58" s="76">
        <f t="shared" si="17"/>
        <v>0</v>
      </c>
      <c r="H58" s="76">
        <f t="shared" si="17"/>
        <v>0</v>
      </c>
      <c r="I58" s="76">
        <f t="shared" si="17"/>
        <v>0</v>
      </c>
      <c r="J58" s="76"/>
      <c r="K58" s="76">
        <f>K59</f>
        <v>0</v>
      </c>
      <c r="L58" s="72">
        <f t="shared" si="11"/>
        <v>0</v>
      </c>
      <c r="M58" s="76">
        <f t="shared" si="18"/>
        <v>0</v>
      </c>
      <c r="N58" s="76">
        <f t="shared" si="18"/>
        <v>0</v>
      </c>
      <c r="O58" s="76">
        <f t="shared" si="18"/>
        <v>0</v>
      </c>
      <c r="P58" s="76"/>
      <c r="Q58" s="76">
        <f>Q59</f>
        <v>0</v>
      </c>
      <c r="R58" s="72">
        <f t="shared" si="12"/>
        <v>0</v>
      </c>
    </row>
    <row r="59" spans="1:18" ht="38.25" hidden="1">
      <c r="A59" s="17" t="s">
        <v>148</v>
      </c>
      <c r="B59" s="101"/>
      <c r="C59" s="5" t="s">
        <v>68</v>
      </c>
      <c r="D59" s="5" t="s">
        <v>21</v>
      </c>
      <c r="E59" s="5" t="s">
        <v>149</v>
      </c>
      <c r="F59" s="5" t="s">
        <v>150</v>
      </c>
      <c r="G59" s="76"/>
      <c r="H59" s="76"/>
      <c r="I59" s="72">
        <f>G59+H59</f>
        <v>0</v>
      </c>
      <c r="J59" s="72"/>
      <c r="K59" s="72"/>
      <c r="L59" s="72">
        <f t="shared" si="11"/>
        <v>0</v>
      </c>
      <c r="M59" s="76"/>
      <c r="N59" s="76"/>
      <c r="O59" s="72">
        <f>M59+N59</f>
        <v>0</v>
      </c>
      <c r="P59" s="72"/>
      <c r="Q59" s="72"/>
      <c r="R59" s="72">
        <f t="shared" si="12"/>
        <v>0</v>
      </c>
    </row>
    <row r="60" spans="1:18" ht="12.75" hidden="1">
      <c r="A60" s="36" t="s">
        <v>110</v>
      </c>
      <c r="B60" s="100"/>
      <c r="C60" s="5" t="s">
        <v>68</v>
      </c>
      <c r="D60" s="5" t="s">
        <v>16</v>
      </c>
      <c r="E60" s="5"/>
      <c r="F60" s="5"/>
      <c r="G60" s="76">
        <f aca="true" t="shared" si="19" ref="G60:I61">G61</f>
        <v>0</v>
      </c>
      <c r="H60" s="76">
        <f t="shared" si="19"/>
        <v>0</v>
      </c>
      <c r="I60" s="76">
        <f t="shared" si="19"/>
        <v>0</v>
      </c>
      <c r="J60" s="76"/>
      <c r="K60" s="76"/>
      <c r="L60" s="72">
        <f t="shared" si="11"/>
        <v>0</v>
      </c>
      <c r="M60" s="76">
        <f aca="true" t="shared" si="20" ref="M60:O61">M61</f>
        <v>0</v>
      </c>
      <c r="N60" s="76">
        <f t="shared" si="20"/>
        <v>0</v>
      </c>
      <c r="O60" s="76">
        <f t="shared" si="20"/>
        <v>0</v>
      </c>
      <c r="P60" s="76"/>
      <c r="Q60" s="76"/>
      <c r="R60" s="72">
        <f t="shared" si="12"/>
        <v>0</v>
      </c>
    </row>
    <row r="61" spans="1:18" ht="12.75" hidden="1">
      <c r="A61" s="37" t="s">
        <v>104</v>
      </c>
      <c r="B61" s="99"/>
      <c r="C61" s="5" t="s">
        <v>68</v>
      </c>
      <c r="D61" s="5" t="s">
        <v>16</v>
      </c>
      <c r="E61" s="5" t="s">
        <v>53</v>
      </c>
      <c r="F61" s="5"/>
      <c r="G61" s="76">
        <f t="shared" si="19"/>
        <v>0</v>
      </c>
      <c r="H61" s="76">
        <f t="shared" si="19"/>
        <v>0</v>
      </c>
      <c r="I61" s="76">
        <f t="shared" si="19"/>
        <v>0</v>
      </c>
      <c r="J61" s="76"/>
      <c r="K61" s="76"/>
      <c r="L61" s="72">
        <f t="shared" si="11"/>
        <v>0</v>
      </c>
      <c r="M61" s="76">
        <f t="shared" si="20"/>
        <v>0</v>
      </c>
      <c r="N61" s="76">
        <f t="shared" si="20"/>
        <v>0</v>
      </c>
      <c r="O61" s="76">
        <f t="shared" si="20"/>
        <v>0</v>
      </c>
      <c r="P61" s="76"/>
      <c r="Q61" s="76"/>
      <c r="R61" s="72">
        <f t="shared" si="12"/>
        <v>0</v>
      </c>
    </row>
    <row r="62" spans="1:18" ht="25.5" hidden="1">
      <c r="A62" s="17" t="s">
        <v>111</v>
      </c>
      <c r="B62" s="101"/>
      <c r="C62" s="5" t="s">
        <v>68</v>
      </c>
      <c r="D62" s="5" t="s">
        <v>16</v>
      </c>
      <c r="E62" s="5" t="s">
        <v>53</v>
      </c>
      <c r="F62" s="5" t="s">
        <v>112</v>
      </c>
      <c r="G62" s="76"/>
      <c r="H62" s="76"/>
      <c r="I62" s="72">
        <f>G62+H62</f>
        <v>0</v>
      </c>
      <c r="J62" s="72"/>
      <c r="K62" s="72"/>
      <c r="L62" s="72">
        <f t="shared" si="11"/>
        <v>0</v>
      </c>
      <c r="M62" s="76"/>
      <c r="N62" s="76"/>
      <c r="O62" s="72">
        <f>M62+N62</f>
        <v>0</v>
      </c>
      <c r="P62" s="72"/>
      <c r="Q62" s="72"/>
      <c r="R62" s="72">
        <f t="shared" si="12"/>
        <v>0</v>
      </c>
    </row>
    <row r="63" spans="1:18" s="6" customFormat="1" ht="18" customHeight="1">
      <c r="A63" s="18" t="s">
        <v>255</v>
      </c>
      <c r="B63" s="93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2">
        <f aca="true" t="shared" si="21" ref="G63:R63">G65</f>
        <v>21</v>
      </c>
      <c r="H63" s="72">
        <f t="shared" si="21"/>
        <v>0</v>
      </c>
      <c r="I63" s="72">
        <f t="shared" si="21"/>
        <v>21</v>
      </c>
      <c r="J63" s="72">
        <f t="shared" si="21"/>
        <v>0</v>
      </c>
      <c r="K63" s="72">
        <f t="shared" si="21"/>
        <v>0</v>
      </c>
      <c r="L63" s="72">
        <f t="shared" si="21"/>
        <v>21</v>
      </c>
      <c r="M63" s="72">
        <f t="shared" si="21"/>
        <v>22.3</v>
      </c>
      <c r="N63" s="72">
        <f t="shared" si="21"/>
        <v>0</v>
      </c>
      <c r="O63" s="72">
        <f t="shared" si="21"/>
        <v>22.3</v>
      </c>
      <c r="P63" s="72">
        <f t="shared" si="21"/>
        <v>0</v>
      </c>
      <c r="Q63" s="72">
        <f t="shared" si="21"/>
        <v>0</v>
      </c>
      <c r="R63" s="72">
        <f t="shared" si="21"/>
        <v>22.3</v>
      </c>
    </row>
    <row r="64" spans="1:18" s="7" customFormat="1" ht="15.75" customHeight="1" hidden="1">
      <c r="A64" s="16"/>
      <c r="B64" s="95"/>
      <c r="C64" s="3" t="s">
        <v>16</v>
      </c>
      <c r="D64" s="3" t="s">
        <v>17</v>
      </c>
      <c r="E64" s="3" t="s">
        <v>128</v>
      </c>
      <c r="F64" s="3" t="s">
        <v>78</v>
      </c>
      <c r="G64" s="81">
        <f>G65+G68</f>
        <v>21</v>
      </c>
      <c r="H64" s="81">
        <f>H65+H68</f>
        <v>0</v>
      </c>
      <c r="I64" s="81">
        <f>I65+I68</f>
        <v>21</v>
      </c>
      <c r="J64" s="81"/>
      <c r="K64" s="81">
        <f>K65+K68</f>
        <v>0</v>
      </c>
      <c r="L64" s="72">
        <f aca="true" t="shared" si="22" ref="L64:L88">G64+J64+K64</f>
        <v>21</v>
      </c>
      <c r="M64" s="81">
        <f>M65+M68</f>
        <v>22.3</v>
      </c>
      <c r="N64" s="81">
        <f>N65+N68</f>
        <v>0</v>
      </c>
      <c r="O64" s="81">
        <f>O65+O68</f>
        <v>22.3</v>
      </c>
      <c r="P64" s="81"/>
      <c r="Q64" s="81">
        <f>Q65+Q68</f>
        <v>0</v>
      </c>
      <c r="R64" s="72">
        <f aca="true" t="shared" si="23" ref="R64:R88">M64+P64+Q64</f>
        <v>22.3</v>
      </c>
    </row>
    <row r="65" spans="1:18" s="7" customFormat="1" ht="57" customHeight="1">
      <c r="A65" s="16" t="s">
        <v>129</v>
      </c>
      <c r="B65" s="95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1">
        <f>G66</f>
        <v>21</v>
      </c>
      <c r="H65" s="81">
        <f>H66</f>
        <v>0</v>
      </c>
      <c r="I65" s="81">
        <f>I66</f>
        <v>21</v>
      </c>
      <c r="J65" s="81"/>
      <c r="K65" s="81">
        <f>K66</f>
        <v>0</v>
      </c>
      <c r="L65" s="72">
        <f t="shared" si="22"/>
        <v>21</v>
      </c>
      <c r="M65" s="81">
        <f>M66</f>
        <v>22.3</v>
      </c>
      <c r="N65" s="81">
        <f>N66</f>
        <v>0</v>
      </c>
      <c r="O65" s="81">
        <f>O66</f>
        <v>22.3</v>
      </c>
      <c r="P65" s="81"/>
      <c r="Q65" s="81">
        <f>Q66</f>
        <v>0</v>
      </c>
      <c r="R65" s="72">
        <f t="shared" si="23"/>
        <v>22.3</v>
      </c>
    </row>
    <row r="66" spans="1:18" s="70" customFormat="1" ht="33.75" customHeight="1">
      <c r="A66" s="38" t="s">
        <v>256</v>
      </c>
      <c r="B66" s="98" t="s">
        <v>162</v>
      </c>
      <c r="C66" s="3" t="s">
        <v>21</v>
      </c>
      <c r="D66" s="3" t="s">
        <v>68</v>
      </c>
      <c r="E66" s="3" t="s">
        <v>257</v>
      </c>
      <c r="F66" s="3" t="s">
        <v>78</v>
      </c>
      <c r="G66" s="75">
        <f>G80</f>
        <v>21</v>
      </c>
      <c r="H66" s="75"/>
      <c r="I66" s="72">
        <f aca="true" t="shared" si="24" ref="I66:I75">G66+H66</f>
        <v>21</v>
      </c>
      <c r="J66" s="72"/>
      <c r="K66" s="72"/>
      <c r="L66" s="72">
        <f t="shared" si="22"/>
        <v>21</v>
      </c>
      <c r="M66" s="75">
        <f>M80</f>
        <v>22.3</v>
      </c>
      <c r="N66" s="75"/>
      <c r="O66" s="72">
        <f aca="true" t="shared" si="25" ref="O66:O75">M66+N66</f>
        <v>22.3</v>
      </c>
      <c r="P66" s="72"/>
      <c r="Q66" s="72"/>
      <c r="R66" s="72">
        <f t="shared" si="23"/>
        <v>22.3</v>
      </c>
    </row>
    <row r="67" spans="1:18" s="7" customFormat="1" ht="25.5" customHeight="1" hidden="1">
      <c r="A67" s="30" t="s">
        <v>75</v>
      </c>
      <c r="B67" s="96"/>
      <c r="C67" s="3" t="s">
        <v>16</v>
      </c>
      <c r="D67" s="3" t="s">
        <v>17</v>
      </c>
      <c r="E67" s="3" t="s">
        <v>77</v>
      </c>
      <c r="F67" s="3" t="s">
        <v>74</v>
      </c>
      <c r="G67" s="81"/>
      <c r="H67" s="81"/>
      <c r="I67" s="72">
        <f t="shared" si="24"/>
        <v>0</v>
      </c>
      <c r="J67" s="72"/>
      <c r="K67" s="72"/>
      <c r="L67" s="72">
        <f t="shared" si="22"/>
        <v>0</v>
      </c>
      <c r="M67" s="81"/>
      <c r="N67" s="81"/>
      <c r="O67" s="72">
        <f t="shared" si="25"/>
        <v>0</v>
      </c>
      <c r="P67" s="72"/>
      <c r="Q67" s="72"/>
      <c r="R67" s="72">
        <f t="shared" si="23"/>
        <v>0</v>
      </c>
    </row>
    <row r="68" spans="1:18" s="7" customFormat="1" ht="16.5" customHeight="1" hidden="1">
      <c r="A68" s="33" t="s">
        <v>24</v>
      </c>
      <c r="B68" s="97"/>
      <c r="C68" s="3" t="s">
        <v>16</v>
      </c>
      <c r="D68" s="3" t="s">
        <v>17</v>
      </c>
      <c r="E68" s="3" t="s">
        <v>28</v>
      </c>
      <c r="F68" s="3" t="s">
        <v>78</v>
      </c>
      <c r="G68" s="81">
        <f>G69</f>
        <v>0</v>
      </c>
      <c r="H68" s="81"/>
      <c r="I68" s="72">
        <f t="shared" si="24"/>
        <v>0</v>
      </c>
      <c r="J68" s="72"/>
      <c r="K68" s="72"/>
      <c r="L68" s="72">
        <f t="shared" si="22"/>
        <v>0</v>
      </c>
      <c r="M68" s="81">
        <f>M69</f>
        <v>0</v>
      </c>
      <c r="N68" s="81"/>
      <c r="O68" s="72">
        <f t="shared" si="25"/>
        <v>0</v>
      </c>
      <c r="P68" s="72"/>
      <c r="Q68" s="72"/>
      <c r="R68" s="72">
        <f t="shared" si="23"/>
        <v>0</v>
      </c>
    </row>
    <row r="69" spans="1:18" s="7" customFormat="1" ht="26.25" customHeight="1" hidden="1">
      <c r="A69" s="17" t="s">
        <v>75</v>
      </c>
      <c r="B69" s="101"/>
      <c r="C69" s="4" t="s">
        <v>16</v>
      </c>
      <c r="D69" s="4" t="s">
        <v>17</v>
      </c>
      <c r="E69" s="4">
        <v>2600000</v>
      </c>
      <c r="F69" s="4" t="s">
        <v>74</v>
      </c>
      <c r="G69" s="76"/>
      <c r="H69" s="76"/>
      <c r="I69" s="72">
        <f t="shared" si="24"/>
        <v>0</v>
      </c>
      <c r="J69" s="72"/>
      <c r="K69" s="72"/>
      <c r="L69" s="72">
        <f t="shared" si="22"/>
        <v>0</v>
      </c>
      <c r="M69" s="76"/>
      <c r="N69" s="76"/>
      <c r="O69" s="72">
        <f t="shared" si="25"/>
        <v>0</v>
      </c>
      <c r="P69" s="72"/>
      <c r="Q69" s="72"/>
      <c r="R69" s="72">
        <f t="shared" si="23"/>
        <v>0</v>
      </c>
    </row>
    <row r="70" spans="1:18" s="7" customFormat="1" ht="26.25" customHeight="1" hidden="1">
      <c r="A70" s="33" t="s">
        <v>26</v>
      </c>
      <c r="B70" s="97"/>
      <c r="C70" s="4" t="s">
        <v>16</v>
      </c>
      <c r="D70" s="4" t="s">
        <v>27</v>
      </c>
      <c r="E70" s="4"/>
      <c r="F70" s="4"/>
      <c r="G70" s="76">
        <f>G71+G73</f>
        <v>0</v>
      </c>
      <c r="H70" s="76"/>
      <c r="I70" s="72">
        <f t="shared" si="24"/>
        <v>0</v>
      </c>
      <c r="J70" s="72"/>
      <c r="K70" s="72"/>
      <c r="L70" s="72">
        <f t="shared" si="22"/>
        <v>0</v>
      </c>
      <c r="M70" s="76">
        <f>M71+M73</f>
        <v>0</v>
      </c>
      <c r="N70" s="76"/>
      <c r="O70" s="72">
        <f t="shared" si="25"/>
        <v>0</v>
      </c>
      <c r="P70" s="72"/>
      <c r="Q70" s="72"/>
      <c r="R70" s="72">
        <f t="shared" si="23"/>
        <v>0</v>
      </c>
    </row>
    <row r="71" spans="1:18" s="7" customFormat="1" ht="15.75" customHeight="1" hidden="1">
      <c r="A71" s="16" t="s">
        <v>76</v>
      </c>
      <c r="B71" s="95"/>
      <c r="C71" s="4" t="s">
        <v>16</v>
      </c>
      <c r="D71" s="4" t="s">
        <v>27</v>
      </c>
      <c r="E71" s="4" t="s">
        <v>77</v>
      </c>
      <c r="F71" s="4">
        <v>0</v>
      </c>
      <c r="G71" s="76">
        <f>G72</f>
        <v>0</v>
      </c>
      <c r="H71" s="76"/>
      <c r="I71" s="72">
        <f t="shared" si="24"/>
        <v>0</v>
      </c>
      <c r="J71" s="72"/>
      <c r="K71" s="72"/>
      <c r="L71" s="72">
        <f t="shared" si="22"/>
        <v>0</v>
      </c>
      <c r="M71" s="76">
        <f>M72</f>
        <v>0</v>
      </c>
      <c r="N71" s="76"/>
      <c r="O71" s="72">
        <f t="shared" si="25"/>
        <v>0</v>
      </c>
      <c r="P71" s="72"/>
      <c r="Q71" s="72"/>
      <c r="R71" s="72">
        <f t="shared" si="23"/>
        <v>0</v>
      </c>
    </row>
    <row r="72" spans="1:18" s="7" customFormat="1" ht="12.75" hidden="1">
      <c r="A72" s="17" t="s">
        <v>80</v>
      </c>
      <c r="B72" s="101"/>
      <c r="C72" s="5" t="s">
        <v>16</v>
      </c>
      <c r="D72" s="5" t="s">
        <v>27</v>
      </c>
      <c r="E72" s="5" t="s">
        <v>77</v>
      </c>
      <c r="F72" s="5" t="s">
        <v>79</v>
      </c>
      <c r="G72" s="76"/>
      <c r="H72" s="76"/>
      <c r="I72" s="72">
        <f t="shared" si="24"/>
        <v>0</v>
      </c>
      <c r="J72" s="72"/>
      <c r="K72" s="72"/>
      <c r="L72" s="72">
        <f t="shared" si="22"/>
        <v>0</v>
      </c>
      <c r="M72" s="76"/>
      <c r="N72" s="76"/>
      <c r="O72" s="72">
        <f t="shared" si="25"/>
        <v>0</v>
      </c>
      <c r="P72" s="72"/>
      <c r="Q72" s="72"/>
      <c r="R72" s="72">
        <f t="shared" si="23"/>
        <v>0</v>
      </c>
    </row>
    <row r="73" spans="1:18" s="7" customFormat="1" ht="28.5" hidden="1">
      <c r="A73" s="33" t="s">
        <v>81</v>
      </c>
      <c r="B73" s="97"/>
      <c r="C73" s="5" t="s">
        <v>16</v>
      </c>
      <c r="D73" s="5" t="s">
        <v>27</v>
      </c>
      <c r="E73" s="5" t="s">
        <v>82</v>
      </c>
      <c r="F73" s="5" t="s">
        <v>78</v>
      </c>
      <c r="G73" s="76">
        <f>G74+G75</f>
        <v>0</v>
      </c>
      <c r="H73" s="76"/>
      <c r="I73" s="72">
        <f t="shared" si="24"/>
        <v>0</v>
      </c>
      <c r="J73" s="72"/>
      <c r="K73" s="72"/>
      <c r="L73" s="72">
        <f t="shared" si="22"/>
        <v>0</v>
      </c>
      <c r="M73" s="76">
        <f>M74+M75</f>
        <v>0</v>
      </c>
      <c r="N73" s="76"/>
      <c r="O73" s="72">
        <f t="shared" si="25"/>
        <v>0</v>
      </c>
      <c r="P73" s="72"/>
      <c r="Q73" s="72"/>
      <c r="R73" s="72">
        <f t="shared" si="23"/>
        <v>0</v>
      </c>
    </row>
    <row r="74" spans="1:18" s="7" customFormat="1" ht="12.75" hidden="1">
      <c r="A74" s="17" t="s">
        <v>64</v>
      </c>
      <c r="B74" s="101"/>
      <c r="C74" s="5" t="s">
        <v>16</v>
      </c>
      <c r="D74" s="5" t="s">
        <v>27</v>
      </c>
      <c r="E74" s="5" t="s">
        <v>82</v>
      </c>
      <c r="F74" s="5" t="s">
        <v>65</v>
      </c>
      <c r="G74" s="76"/>
      <c r="H74" s="76"/>
      <c r="I74" s="72">
        <f t="shared" si="24"/>
        <v>0</v>
      </c>
      <c r="J74" s="72"/>
      <c r="K74" s="72"/>
      <c r="L74" s="72">
        <f t="shared" si="22"/>
        <v>0</v>
      </c>
      <c r="M74" s="76"/>
      <c r="N74" s="76"/>
      <c r="O74" s="72">
        <f t="shared" si="25"/>
        <v>0</v>
      </c>
      <c r="P74" s="72"/>
      <c r="Q74" s="72"/>
      <c r="R74" s="72">
        <f t="shared" si="23"/>
        <v>0</v>
      </c>
    </row>
    <row r="75" spans="1:18" s="7" customFormat="1" ht="25.5" hidden="1">
      <c r="A75" s="17" t="s">
        <v>29</v>
      </c>
      <c r="B75" s="101"/>
      <c r="C75" s="5" t="s">
        <v>16</v>
      </c>
      <c r="D75" s="5" t="s">
        <v>27</v>
      </c>
      <c r="E75" s="5" t="s">
        <v>82</v>
      </c>
      <c r="F75" s="5" t="s">
        <v>30</v>
      </c>
      <c r="G75" s="76"/>
      <c r="H75" s="76"/>
      <c r="I75" s="72">
        <f t="shared" si="24"/>
        <v>0</v>
      </c>
      <c r="J75" s="72"/>
      <c r="K75" s="72"/>
      <c r="L75" s="72">
        <f t="shared" si="22"/>
        <v>0</v>
      </c>
      <c r="M75" s="76"/>
      <c r="N75" s="76"/>
      <c r="O75" s="72">
        <f t="shared" si="25"/>
        <v>0</v>
      </c>
      <c r="P75" s="72"/>
      <c r="Q75" s="72"/>
      <c r="R75" s="72">
        <f t="shared" si="23"/>
        <v>0</v>
      </c>
    </row>
    <row r="76" spans="1:18" s="7" customFormat="1" ht="26.25" customHeight="1" hidden="1" thickBot="1">
      <c r="A76" s="36" t="s">
        <v>26</v>
      </c>
      <c r="B76" s="100"/>
      <c r="C76" s="5" t="s">
        <v>16</v>
      </c>
      <c r="D76" s="5" t="s">
        <v>27</v>
      </c>
      <c r="E76" s="5"/>
      <c r="F76" s="5"/>
      <c r="G76" s="76">
        <f>G77</f>
        <v>0</v>
      </c>
      <c r="H76" s="76">
        <f>H77</f>
        <v>0</v>
      </c>
      <c r="I76" s="76">
        <f>I77</f>
        <v>0</v>
      </c>
      <c r="J76" s="76"/>
      <c r="K76" s="76"/>
      <c r="L76" s="72">
        <f t="shared" si="22"/>
        <v>0</v>
      </c>
      <c r="M76" s="76">
        <f>M77</f>
        <v>0</v>
      </c>
      <c r="N76" s="76">
        <f>N77</f>
        <v>0</v>
      </c>
      <c r="O76" s="76">
        <f>O77</f>
        <v>0</v>
      </c>
      <c r="P76" s="76"/>
      <c r="Q76" s="76"/>
      <c r="R76" s="72">
        <f t="shared" si="23"/>
        <v>0</v>
      </c>
    </row>
    <row r="77" spans="1:18" s="7" customFormat="1" ht="25.5" hidden="1">
      <c r="A77" s="37" t="s">
        <v>81</v>
      </c>
      <c r="B77" s="99"/>
      <c r="C77" s="5" t="s">
        <v>16</v>
      </c>
      <c r="D77" s="5" t="s">
        <v>27</v>
      </c>
      <c r="E77" s="5" t="s">
        <v>82</v>
      </c>
      <c r="F77" s="5"/>
      <c r="G77" s="76">
        <f>G78</f>
        <v>0</v>
      </c>
      <c r="H77" s="76">
        <f>H78</f>
        <v>0</v>
      </c>
      <c r="I77" s="72">
        <f>G77+H77</f>
        <v>0</v>
      </c>
      <c r="J77" s="72"/>
      <c r="K77" s="72"/>
      <c r="L77" s="72">
        <f t="shared" si="22"/>
        <v>0</v>
      </c>
      <c r="M77" s="76">
        <f>M78</f>
        <v>0</v>
      </c>
      <c r="N77" s="76">
        <f>N78</f>
        <v>0</v>
      </c>
      <c r="O77" s="72">
        <f>M77+N77</f>
        <v>0</v>
      </c>
      <c r="P77" s="72"/>
      <c r="Q77" s="72"/>
      <c r="R77" s="72">
        <f t="shared" si="23"/>
        <v>0</v>
      </c>
    </row>
    <row r="78" spans="1:18" s="7" customFormat="1" ht="12.75" hidden="1">
      <c r="A78" s="17" t="s">
        <v>64</v>
      </c>
      <c r="B78" s="101"/>
      <c r="C78" s="5" t="s">
        <v>16</v>
      </c>
      <c r="D78" s="5" t="s">
        <v>27</v>
      </c>
      <c r="E78" s="5" t="s">
        <v>82</v>
      </c>
      <c r="F78" s="5" t="s">
        <v>65</v>
      </c>
      <c r="G78" s="76"/>
      <c r="H78" s="76"/>
      <c r="I78" s="72">
        <f>G78+H78</f>
        <v>0</v>
      </c>
      <c r="J78" s="72"/>
      <c r="K78" s="72"/>
      <c r="L78" s="72">
        <f t="shared" si="22"/>
        <v>0</v>
      </c>
      <c r="M78" s="76"/>
      <c r="N78" s="76"/>
      <c r="O78" s="72">
        <f>M78+N78</f>
        <v>0</v>
      </c>
      <c r="P78" s="72"/>
      <c r="Q78" s="72"/>
      <c r="R78" s="72">
        <f t="shared" si="23"/>
        <v>0</v>
      </c>
    </row>
    <row r="79" spans="1:18" s="7" customFormat="1" ht="12.75" hidden="1">
      <c r="A79" s="17"/>
      <c r="B79" s="101"/>
      <c r="C79" s="5"/>
      <c r="D79" s="5"/>
      <c r="E79" s="5"/>
      <c r="F79" s="5"/>
      <c r="G79" s="76"/>
      <c r="H79" s="76"/>
      <c r="I79" s="72"/>
      <c r="J79" s="72"/>
      <c r="K79" s="72"/>
      <c r="L79" s="72">
        <f t="shared" si="22"/>
        <v>0</v>
      </c>
      <c r="M79" s="76"/>
      <c r="N79" s="76"/>
      <c r="O79" s="72"/>
      <c r="P79" s="72"/>
      <c r="Q79" s="72"/>
      <c r="R79" s="72">
        <f t="shared" si="23"/>
        <v>0</v>
      </c>
    </row>
    <row r="80" spans="1:18" s="7" customFormat="1" ht="25.5">
      <c r="A80" s="17" t="s">
        <v>134</v>
      </c>
      <c r="B80" s="101" t="s">
        <v>162</v>
      </c>
      <c r="C80" s="5" t="s">
        <v>21</v>
      </c>
      <c r="D80" s="5" t="s">
        <v>68</v>
      </c>
      <c r="E80" s="5" t="s">
        <v>257</v>
      </c>
      <c r="F80" s="5" t="s">
        <v>136</v>
      </c>
      <c r="G80" s="76">
        <v>21</v>
      </c>
      <c r="H80" s="76"/>
      <c r="I80" s="72"/>
      <c r="J80" s="72"/>
      <c r="K80" s="72"/>
      <c r="L80" s="72">
        <f t="shared" si="22"/>
        <v>21</v>
      </c>
      <c r="M80" s="76">
        <v>22.3</v>
      </c>
      <c r="N80" s="76"/>
      <c r="O80" s="72"/>
      <c r="P80" s="72"/>
      <c r="Q80" s="72"/>
      <c r="R80" s="72">
        <f t="shared" si="23"/>
        <v>22.3</v>
      </c>
    </row>
    <row r="81" spans="1:18" s="51" customFormat="1" ht="15" hidden="1">
      <c r="A81" s="33" t="s">
        <v>152</v>
      </c>
      <c r="B81" s="97"/>
      <c r="C81" s="10" t="s">
        <v>16</v>
      </c>
      <c r="D81" s="10" t="s">
        <v>25</v>
      </c>
      <c r="E81" s="10" t="s">
        <v>128</v>
      </c>
      <c r="F81" s="10" t="s">
        <v>78</v>
      </c>
      <c r="G81" s="77"/>
      <c r="H81" s="77"/>
      <c r="I81" s="82"/>
      <c r="J81" s="82"/>
      <c r="K81" s="82"/>
      <c r="L81" s="72">
        <f t="shared" si="22"/>
        <v>0</v>
      </c>
      <c r="M81" s="77"/>
      <c r="N81" s="77"/>
      <c r="O81" s="82"/>
      <c r="P81" s="82"/>
      <c r="Q81" s="82"/>
      <c r="R81" s="72">
        <f t="shared" si="23"/>
        <v>0</v>
      </c>
    </row>
    <row r="82" spans="1:18" s="7" customFormat="1" ht="12.75" hidden="1">
      <c r="A82" s="17" t="s">
        <v>153</v>
      </c>
      <c r="B82" s="101"/>
      <c r="C82" s="5" t="s">
        <v>16</v>
      </c>
      <c r="D82" s="5" t="s">
        <v>25</v>
      </c>
      <c r="E82" s="5" t="s">
        <v>154</v>
      </c>
      <c r="F82" s="5" t="s">
        <v>78</v>
      </c>
      <c r="G82" s="76">
        <f>G83</f>
        <v>0</v>
      </c>
      <c r="H82" s="76"/>
      <c r="I82" s="72"/>
      <c r="J82" s="72"/>
      <c r="K82" s="72"/>
      <c r="L82" s="72">
        <f t="shared" si="22"/>
        <v>0</v>
      </c>
      <c r="M82" s="76">
        <f>M83</f>
        <v>0</v>
      </c>
      <c r="N82" s="76"/>
      <c r="O82" s="72"/>
      <c r="P82" s="72"/>
      <c r="Q82" s="72"/>
      <c r="R82" s="72">
        <f t="shared" si="23"/>
        <v>0</v>
      </c>
    </row>
    <row r="83" spans="1:18" s="7" customFormat="1" ht="25.5" hidden="1">
      <c r="A83" s="17" t="s">
        <v>155</v>
      </c>
      <c r="B83" s="101"/>
      <c r="C83" s="5" t="s">
        <v>16</v>
      </c>
      <c r="D83" s="5" t="s">
        <v>25</v>
      </c>
      <c r="E83" s="5" t="s">
        <v>156</v>
      </c>
      <c r="F83" s="5" t="s">
        <v>78</v>
      </c>
      <c r="G83" s="76">
        <f>G84</f>
        <v>0</v>
      </c>
      <c r="H83" s="76"/>
      <c r="I83" s="72"/>
      <c r="J83" s="72"/>
      <c r="K83" s="72"/>
      <c r="L83" s="72">
        <f t="shared" si="22"/>
        <v>0</v>
      </c>
      <c r="M83" s="76">
        <f>M84</f>
        <v>0</v>
      </c>
      <c r="N83" s="76"/>
      <c r="O83" s="72"/>
      <c r="P83" s="72"/>
      <c r="Q83" s="72"/>
      <c r="R83" s="72">
        <f t="shared" si="23"/>
        <v>0</v>
      </c>
    </row>
    <row r="84" spans="1:18" s="7" customFormat="1" ht="12.75" hidden="1">
      <c r="A84" s="17" t="s">
        <v>157</v>
      </c>
      <c r="B84" s="101"/>
      <c r="C84" s="5" t="s">
        <v>158</v>
      </c>
      <c r="D84" s="5" t="s">
        <v>25</v>
      </c>
      <c r="E84" s="5" t="s">
        <v>156</v>
      </c>
      <c r="F84" s="5" t="s">
        <v>159</v>
      </c>
      <c r="G84" s="76"/>
      <c r="H84" s="76"/>
      <c r="I84" s="72"/>
      <c r="J84" s="72"/>
      <c r="K84" s="72"/>
      <c r="L84" s="72">
        <f t="shared" si="22"/>
        <v>0</v>
      </c>
      <c r="M84" s="76"/>
      <c r="N84" s="76"/>
      <c r="O84" s="72"/>
      <c r="P84" s="72"/>
      <c r="Q84" s="72"/>
      <c r="R84" s="72">
        <f t="shared" si="23"/>
        <v>0</v>
      </c>
    </row>
    <row r="85" spans="1:18" s="51" customFormat="1" ht="25.5" customHeight="1" hidden="1">
      <c r="A85" s="33" t="s">
        <v>26</v>
      </c>
      <c r="B85" s="97"/>
      <c r="C85" s="10" t="s">
        <v>16</v>
      </c>
      <c r="D85" s="10" t="s">
        <v>137</v>
      </c>
      <c r="E85" s="10" t="s">
        <v>128</v>
      </c>
      <c r="F85" s="10" t="s">
        <v>78</v>
      </c>
      <c r="G85" s="77">
        <f>G86</f>
        <v>0</v>
      </c>
      <c r="H85" s="77">
        <f>H86</f>
        <v>0</v>
      </c>
      <c r="I85" s="77">
        <f>I86</f>
        <v>0</v>
      </c>
      <c r="J85" s="77"/>
      <c r="K85" s="77">
        <f>K86</f>
        <v>0</v>
      </c>
      <c r="L85" s="72">
        <f t="shared" si="22"/>
        <v>0</v>
      </c>
      <c r="M85" s="77">
        <f>M86</f>
        <v>0</v>
      </c>
      <c r="N85" s="77">
        <f>N86</f>
        <v>0</v>
      </c>
      <c r="O85" s="77">
        <f>O86</f>
        <v>0</v>
      </c>
      <c r="P85" s="77"/>
      <c r="Q85" s="77">
        <f>Q86</f>
        <v>0</v>
      </c>
      <c r="R85" s="72">
        <f t="shared" si="23"/>
        <v>0</v>
      </c>
    </row>
    <row r="86" spans="1:18" s="7" customFormat="1" ht="51" hidden="1">
      <c r="A86" s="17" t="s">
        <v>129</v>
      </c>
      <c r="B86" s="101"/>
      <c r="C86" s="5" t="s">
        <v>16</v>
      </c>
      <c r="D86" s="5" t="s">
        <v>137</v>
      </c>
      <c r="E86" s="5" t="s">
        <v>130</v>
      </c>
      <c r="F86" s="5" t="s">
        <v>78</v>
      </c>
      <c r="G86" s="76">
        <f>G87</f>
        <v>0</v>
      </c>
      <c r="H86" s="76"/>
      <c r="I86" s="72"/>
      <c r="J86" s="72"/>
      <c r="K86" s="72"/>
      <c r="L86" s="72">
        <f t="shared" si="22"/>
        <v>0</v>
      </c>
      <c r="M86" s="76">
        <f>M87</f>
        <v>0</v>
      </c>
      <c r="N86" s="76"/>
      <c r="O86" s="72"/>
      <c r="P86" s="72"/>
      <c r="Q86" s="72"/>
      <c r="R86" s="72">
        <f t="shared" si="23"/>
        <v>0</v>
      </c>
    </row>
    <row r="87" spans="1:18" s="7" customFormat="1" ht="16.5" customHeight="1" hidden="1">
      <c r="A87" s="17" t="s">
        <v>14</v>
      </c>
      <c r="B87" s="101"/>
      <c r="C87" s="5" t="s">
        <v>16</v>
      </c>
      <c r="D87" s="5" t="s">
        <v>137</v>
      </c>
      <c r="E87" s="5" t="s">
        <v>133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22"/>
        <v>0</v>
      </c>
      <c r="M87" s="76">
        <f>M88</f>
        <v>0</v>
      </c>
      <c r="N87" s="76"/>
      <c r="O87" s="72"/>
      <c r="P87" s="72"/>
      <c r="Q87" s="72"/>
      <c r="R87" s="72">
        <f t="shared" si="23"/>
        <v>0</v>
      </c>
    </row>
    <row r="88" spans="1:18" s="7" customFormat="1" ht="26.25" customHeight="1" hidden="1">
      <c r="A88" s="17" t="s">
        <v>134</v>
      </c>
      <c r="B88" s="101"/>
      <c r="C88" s="5" t="s">
        <v>16</v>
      </c>
      <c r="D88" s="5" t="s">
        <v>137</v>
      </c>
      <c r="E88" s="5" t="s">
        <v>133</v>
      </c>
      <c r="F88" s="5" t="s">
        <v>136</v>
      </c>
      <c r="G88" s="76"/>
      <c r="H88" s="76"/>
      <c r="I88" s="72"/>
      <c r="J88" s="72"/>
      <c r="K88" s="72"/>
      <c r="L88" s="72">
        <f t="shared" si="22"/>
        <v>0</v>
      </c>
      <c r="M88" s="76"/>
      <c r="N88" s="76"/>
      <c r="O88" s="72"/>
      <c r="P88" s="72"/>
      <c r="Q88" s="72"/>
      <c r="R88" s="72">
        <f t="shared" si="23"/>
        <v>0</v>
      </c>
    </row>
    <row r="89" spans="1:18" s="6" customFormat="1" ht="14.25" customHeight="1">
      <c r="A89" s="18" t="s">
        <v>31</v>
      </c>
      <c r="B89" s="93" t="s">
        <v>162</v>
      </c>
      <c r="C89" s="19" t="s">
        <v>17</v>
      </c>
      <c r="D89" s="52" t="s">
        <v>151</v>
      </c>
      <c r="E89" s="52" t="s">
        <v>128</v>
      </c>
      <c r="F89" s="29" t="s">
        <v>78</v>
      </c>
      <c r="G89" s="72">
        <f aca="true" t="shared" si="26" ref="G89:R89">G90+G99</f>
        <v>60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0</v>
      </c>
      <c r="L89" s="72">
        <f t="shared" si="26"/>
        <v>60</v>
      </c>
      <c r="M89" s="72">
        <f t="shared" si="26"/>
        <v>195</v>
      </c>
      <c r="N89" s="72">
        <f t="shared" si="26"/>
        <v>0</v>
      </c>
      <c r="O89" s="72">
        <f t="shared" si="26"/>
        <v>50</v>
      </c>
      <c r="P89" s="72">
        <f t="shared" si="26"/>
        <v>0</v>
      </c>
      <c r="Q89" s="72">
        <f t="shared" si="26"/>
        <v>0</v>
      </c>
      <c r="R89" s="72">
        <f t="shared" si="26"/>
        <v>195</v>
      </c>
    </row>
    <row r="90" spans="1:18" s="6" customFormat="1" ht="14.25" customHeight="1">
      <c r="A90" s="33" t="s">
        <v>258</v>
      </c>
      <c r="B90" s="97" t="s">
        <v>162</v>
      </c>
      <c r="C90" s="10" t="s">
        <v>17</v>
      </c>
      <c r="D90" s="42" t="s">
        <v>21</v>
      </c>
      <c r="E90" s="42" t="s">
        <v>128</v>
      </c>
      <c r="F90" s="34" t="s">
        <v>78</v>
      </c>
      <c r="G90" s="75">
        <f>G91</f>
        <v>0</v>
      </c>
      <c r="H90" s="75">
        <f>H91</f>
        <v>0</v>
      </c>
      <c r="I90" s="72">
        <f>G90+H90</f>
        <v>0</v>
      </c>
      <c r="J90" s="72"/>
      <c r="K90" s="72"/>
      <c r="L90" s="72">
        <f aca="true" t="shared" si="27" ref="L90:L121">G90+J90+K90</f>
        <v>0</v>
      </c>
      <c r="M90" s="75">
        <f>M91</f>
        <v>50</v>
      </c>
      <c r="N90" s="75">
        <f>N91</f>
        <v>0</v>
      </c>
      <c r="O90" s="72">
        <f>M90+N90</f>
        <v>50</v>
      </c>
      <c r="P90" s="72"/>
      <c r="Q90" s="72"/>
      <c r="R90" s="72">
        <f aca="true" t="shared" si="28" ref="R90:R121">M90+P90+Q90</f>
        <v>50</v>
      </c>
    </row>
    <row r="91" spans="1:18" s="6" customFormat="1" ht="14.25" customHeight="1">
      <c r="A91" s="38" t="s">
        <v>260</v>
      </c>
      <c r="B91" s="98" t="s">
        <v>162</v>
      </c>
      <c r="C91" s="10" t="s">
        <v>17</v>
      </c>
      <c r="D91" s="42" t="s">
        <v>21</v>
      </c>
      <c r="E91" s="42" t="s">
        <v>259</v>
      </c>
      <c r="F91" s="34" t="s">
        <v>78</v>
      </c>
      <c r="G91" s="75">
        <f>G92</f>
        <v>0</v>
      </c>
      <c r="H91" s="75">
        <f>H92+H93</f>
        <v>0</v>
      </c>
      <c r="I91" s="75">
        <f>I92+I93</f>
        <v>0</v>
      </c>
      <c r="J91" s="75"/>
      <c r="K91" s="75"/>
      <c r="L91" s="72">
        <f t="shared" si="27"/>
        <v>0</v>
      </c>
      <c r="M91" s="75">
        <f>M92</f>
        <v>50</v>
      </c>
      <c r="N91" s="75">
        <f>N92+N93</f>
        <v>0</v>
      </c>
      <c r="O91" s="75">
        <f>O92+O93</f>
        <v>50</v>
      </c>
      <c r="P91" s="75"/>
      <c r="Q91" s="75"/>
      <c r="R91" s="72">
        <f t="shared" si="28"/>
        <v>50</v>
      </c>
    </row>
    <row r="92" spans="1:18" s="6" customFormat="1" ht="39" customHeight="1">
      <c r="A92" s="38" t="s">
        <v>246</v>
      </c>
      <c r="B92" s="98" t="s">
        <v>162</v>
      </c>
      <c r="C92" s="10" t="s">
        <v>17</v>
      </c>
      <c r="D92" s="42" t="s">
        <v>21</v>
      </c>
      <c r="E92" s="42" t="s">
        <v>259</v>
      </c>
      <c r="F92" s="34" t="s">
        <v>78</v>
      </c>
      <c r="G92" s="75">
        <f>G93</f>
        <v>0</v>
      </c>
      <c r="H92" s="75"/>
      <c r="I92" s="72">
        <f>G92+H92</f>
        <v>0</v>
      </c>
      <c r="J92" s="72"/>
      <c r="K92" s="72"/>
      <c r="L92" s="72">
        <f t="shared" si="27"/>
        <v>0</v>
      </c>
      <c r="M92" s="75">
        <f>M93</f>
        <v>50</v>
      </c>
      <c r="N92" s="75"/>
      <c r="O92" s="72">
        <f>M92+N92</f>
        <v>50</v>
      </c>
      <c r="P92" s="72"/>
      <c r="Q92" s="72"/>
      <c r="R92" s="72">
        <f t="shared" si="28"/>
        <v>50</v>
      </c>
    </row>
    <row r="93" spans="1:18" s="6" customFormat="1" ht="32.25" customHeight="1">
      <c r="A93" s="17" t="s">
        <v>134</v>
      </c>
      <c r="B93" s="101" t="s">
        <v>162</v>
      </c>
      <c r="C93" s="10" t="s">
        <v>17</v>
      </c>
      <c r="D93" s="42" t="s">
        <v>21</v>
      </c>
      <c r="E93" s="42" t="s">
        <v>259</v>
      </c>
      <c r="F93" s="69">
        <v>500</v>
      </c>
      <c r="G93" s="75"/>
      <c r="H93" s="75"/>
      <c r="I93" s="72"/>
      <c r="J93" s="72"/>
      <c r="K93" s="72"/>
      <c r="L93" s="72">
        <f t="shared" si="27"/>
        <v>0</v>
      </c>
      <c r="M93" s="75">
        <v>50</v>
      </c>
      <c r="N93" s="75"/>
      <c r="O93" s="72"/>
      <c r="P93" s="72"/>
      <c r="Q93" s="72"/>
      <c r="R93" s="72">
        <f t="shared" si="28"/>
        <v>50</v>
      </c>
    </row>
    <row r="94" spans="1:18" s="6" customFormat="1" ht="14.25" customHeight="1" hidden="1">
      <c r="A94" s="33"/>
      <c r="B94" s="97"/>
      <c r="C94" s="10"/>
      <c r="D94" s="42"/>
      <c r="E94" s="42"/>
      <c r="F94" s="34"/>
      <c r="G94" s="75"/>
      <c r="H94" s="75"/>
      <c r="I94" s="75"/>
      <c r="J94" s="75"/>
      <c r="K94" s="75"/>
      <c r="L94" s="72">
        <f t="shared" si="27"/>
        <v>0</v>
      </c>
      <c r="M94" s="75"/>
      <c r="N94" s="75"/>
      <c r="O94" s="75"/>
      <c r="P94" s="75"/>
      <c r="Q94" s="75"/>
      <c r="R94" s="72">
        <f t="shared" si="28"/>
        <v>0</v>
      </c>
    </row>
    <row r="95" spans="1:18" s="6" customFormat="1" ht="31.5" customHeight="1" hidden="1">
      <c r="A95" s="33"/>
      <c r="B95" s="97"/>
      <c r="C95" s="10"/>
      <c r="D95" s="42"/>
      <c r="E95" s="42"/>
      <c r="F95" s="34"/>
      <c r="G95" s="75"/>
      <c r="H95" s="75"/>
      <c r="I95" s="75"/>
      <c r="J95" s="75"/>
      <c r="K95" s="75"/>
      <c r="L95" s="72">
        <f t="shared" si="27"/>
        <v>0</v>
      </c>
      <c r="M95" s="75"/>
      <c r="N95" s="75"/>
      <c r="O95" s="75"/>
      <c r="P95" s="75"/>
      <c r="Q95" s="75"/>
      <c r="R95" s="72">
        <f t="shared" si="28"/>
        <v>0</v>
      </c>
    </row>
    <row r="96" spans="1:18" s="6" customFormat="1" ht="18" customHeight="1" hidden="1">
      <c r="A96" s="33"/>
      <c r="B96" s="97"/>
      <c r="C96" s="10"/>
      <c r="D96" s="42"/>
      <c r="E96" s="42"/>
      <c r="F96" s="34"/>
      <c r="G96" s="75"/>
      <c r="H96" s="75"/>
      <c r="I96" s="75"/>
      <c r="J96" s="75"/>
      <c r="K96" s="75"/>
      <c r="L96" s="72">
        <f t="shared" si="27"/>
        <v>0</v>
      </c>
      <c r="M96" s="75"/>
      <c r="N96" s="75"/>
      <c r="O96" s="75"/>
      <c r="P96" s="75"/>
      <c r="Q96" s="75"/>
      <c r="R96" s="72">
        <f t="shared" si="28"/>
        <v>0</v>
      </c>
    </row>
    <row r="97" spans="1:18" s="67" customFormat="1" ht="32.25" customHeight="1" hidden="1">
      <c r="A97" s="53"/>
      <c r="B97" s="102"/>
      <c r="C97" s="54"/>
      <c r="D97" s="66"/>
      <c r="E97" s="66"/>
      <c r="F97" s="68"/>
      <c r="G97" s="83"/>
      <c r="H97" s="83"/>
      <c r="I97" s="83"/>
      <c r="J97" s="83"/>
      <c r="K97" s="83"/>
      <c r="L97" s="72">
        <f t="shared" si="27"/>
        <v>0</v>
      </c>
      <c r="M97" s="83"/>
      <c r="N97" s="83"/>
      <c r="O97" s="83"/>
      <c r="P97" s="83"/>
      <c r="Q97" s="83"/>
      <c r="R97" s="72">
        <f t="shared" si="28"/>
        <v>0</v>
      </c>
    </row>
    <row r="98" spans="1:18" s="6" customFormat="1" ht="16.5" customHeight="1" hidden="1">
      <c r="A98" s="17"/>
      <c r="B98" s="101"/>
      <c r="C98" s="10"/>
      <c r="D98" s="42"/>
      <c r="E98" s="42"/>
      <c r="F98" s="34"/>
      <c r="G98" s="75"/>
      <c r="H98" s="75"/>
      <c r="I98" s="72"/>
      <c r="J98" s="72"/>
      <c r="K98" s="72"/>
      <c r="L98" s="72">
        <f t="shared" si="27"/>
        <v>0</v>
      </c>
      <c r="M98" s="75"/>
      <c r="N98" s="75"/>
      <c r="O98" s="72"/>
      <c r="P98" s="72"/>
      <c r="Q98" s="72"/>
      <c r="R98" s="72">
        <f t="shared" si="28"/>
        <v>0</v>
      </c>
    </row>
    <row r="99" spans="1:18" s="6" customFormat="1" ht="16.5" customHeight="1">
      <c r="A99" s="17" t="s">
        <v>261</v>
      </c>
      <c r="B99" s="101" t="s">
        <v>162</v>
      </c>
      <c r="C99" s="10" t="s">
        <v>17</v>
      </c>
      <c r="D99" s="42" t="s">
        <v>68</v>
      </c>
      <c r="E99" s="42"/>
      <c r="F99" s="34"/>
      <c r="G99" s="75">
        <f>G100</f>
        <v>60</v>
      </c>
      <c r="H99" s="75">
        <f>H100</f>
        <v>0</v>
      </c>
      <c r="I99" s="75">
        <f>I100</f>
        <v>0</v>
      </c>
      <c r="J99" s="75">
        <f>J100</f>
        <v>0</v>
      </c>
      <c r="K99" s="75">
        <f>K100</f>
        <v>0</v>
      </c>
      <c r="L99" s="72">
        <f t="shared" si="27"/>
        <v>60</v>
      </c>
      <c r="M99" s="75">
        <f>M100</f>
        <v>145</v>
      </c>
      <c r="N99" s="75">
        <f>N100</f>
        <v>0</v>
      </c>
      <c r="O99" s="75">
        <f>O100</f>
        <v>0</v>
      </c>
      <c r="P99" s="75">
        <f>P100</f>
        <v>0</v>
      </c>
      <c r="Q99" s="75">
        <f>Q100</f>
        <v>0</v>
      </c>
      <c r="R99" s="72">
        <f t="shared" si="28"/>
        <v>145</v>
      </c>
    </row>
    <row r="100" spans="1:18" s="6" customFormat="1" ht="16.5" customHeight="1">
      <c r="A100" s="17" t="s">
        <v>262</v>
      </c>
      <c r="B100" s="101" t="s">
        <v>162</v>
      </c>
      <c r="C100" s="10" t="s">
        <v>17</v>
      </c>
      <c r="D100" s="42" t="s">
        <v>68</v>
      </c>
      <c r="E100" s="42" t="s">
        <v>263</v>
      </c>
      <c r="F100" s="34" t="s">
        <v>78</v>
      </c>
      <c r="G100" s="75">
        <f>G101+G103+G105</f>
        <v>60</v>
      </c>
      <c r="H100" s="75"/>
      <c r="I100" s="72"/>
      <c r="J100" s="72"/>
      <c r="K100" s="72"/>
      <c r="L100" s="72">
        <f t="shared" si="27"/>
        <v>60</v>
      </c>
      <c r="M100" s="75">
        <f>M101+M103+M105</f>
        <v>145</v>
      </c>
      <c r="N100" s="75"/>
      <c r="O100" s="72"/>
      <c r="P100" s="72"/>
      <c r="Q100" s="72"/>
      <c r="R100" s="72">
        <f t="shared" si="28"/>
        <v>145</v>
      </c>
    </row>
    <row r="101" spans="1:18" s="6" customFormat="1" ht="51">
      <c r="A101" s="17" t="s">
        <v>264</v>
      </c>
      <c r="B101" s="101" t="s">
        <v>162</v>
      </c>
      <c r="C101" s="10" t="s">
        <v>17</v>
      </c>
      <c r="D101" s="42" t="s">
        <v>68</v>
      </c>
      <c r="E101" s="42" t="s">
        <v>265</v>
      </c>
      <c r="F101" s="34" t="s">
        <v>78</v>
      </c>
      <c r="G101" s="75">
        <f>G102</f>
        <v>50</v>
      </c>
      <c r="H101" s="75">
        <f>H102</f>
        <v>0</v>
      </c>
      <c r="I101" s="75">
        <f>I102</f>
        <v>0</v>
      </c>
      <c r="J101" s="75">
        <f>J102</f>
        <v>0</v>
      </c>
      <c r="K101" s="75">
        <f>K102</f>
        <v>0</v>
      </c>
      <c r="L101" s="72">
        <f t="shared" si="27"/>
        <v>50</v>
      </c>
      <c r="M101" s="75">
        <f>M102</f>
        <v>15</v>
      </c>
      <c r="N101" s="75">
        <f>N102</f>
        <v>0</v>
      </c>
      <c r="O101" s="75">
        <f>O102</f>
        <v>0</v>
      </c>
      <c r="P101" s="75">
        <f>P102</f>
        <v>0</v>
      </c>
      <c r="Q101" s="75">
        <f>Q102</f>
        <v>0</v>
      </c>
      <c r="R101" s="72">
        <f t="shared" si="28"/>
        <v>15</v>
      </c>
    </row>
    <row r="102" spans="1:18" s="6" customFormat="1" ht="25.5">
      <c r="A102" s="17" t="s">
        <v>134</v>
      </c>
      <c r="B102" s="101" t="s">
        <v>162</v>
      </c>
      <c r="C102" s="10" t="s">
        <v>17</v>
      </c>
      <c r="D102" s="42" t="s">
        <v>68</v>
      </c>
      <c r="E102" s="42" t="s">
        <v>265</v>
      </c>
      <c r="F102" s="34" t="s">
        <v>136</v>
      </c>
      <c r="G102" s="75">
        <v>50</v>
      </c>
      <c r="H102" s="75"/>
      <c r="I102" s="72"/>
      <c r="J102" s="72"/>
      <c r="K102" s="72"/>
      <c r="L102" s="72">
        <f t="shared" si="27"/>
        <v>50</v>
      </c>
      <c r="M102" s="75">
        <v>15</v>
      </c>
      <c r="N102" s="75"/>
      <c r="O102" s="72"/>
      <c r="P102" s="72"/>
      <c r="Q102" s="72"/>
      <c r="R102" s="72">
        <f t="shared" si="28"/>
        <v>15</v>
      </c>
    </row>
    <row r="103" spans="1:18" s="6" customFormat="1" ht="16.5" customHeight="1">
      <c r="A103" s="17" t="s">
        <v>266</v>
      </c>
      <c r="B103" s="101" t="s">
        <v>162</v>
      </c>
      <c r="C103" s="10" t="s">
        <v>17</v>
      </c>
      <c r="D103" s="42" t="s">
        <v>68</v>
      </c>
      <c r="E103" s="42" t="s">
        <v>267</v>
      </c>
      <c r="F103" s="34" t="s">
        <v>78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5">
        <f>K104</f>
        <v>0</v>
      </c>
      <c r="L103" s="72">
        <f t="shared" si="27"/>
        <v>0</v>
      </c>
      <c r="M103" s="75">
        <f>M104</f>
        <v>15</v>
      </c>
      <c r="N103" s="75">
        <f>N104</f>
        <v>0</v>
      </c>
      <c r="O103" s="75">
        <f>O104</f>
        <v>0</v>
      </c>
      <c r="P103" s="75">
        <f>P104</f>
        <v>0</v>
      </c>
      <c r="Q103" s="75">
        <f>Q104</f>
        <v>0</v>
      </c>
      <c r="R103" s="72">
        <f t="shared" si="28"/>
        <v>15</v>
      </c>
    </row>
    <row r="104" spans="1:18" s="6" customFormat="1" ht="27" customHeight="1">
      <c r="A104" s="17" t="s">
        <v>134</v>
      </c>
      <c r="B104" s="101" t="s">
        <v>162</v>
      </c>
      <c r="C104" s="10" t="s">
        <v>17</v>
      </c>
      <c r="D104" s="42" t="s">
        <v>68</v>
      </c>
      <c r="E104" s="42" t="s">
        <v>267</v>
      </c>
      <c r="F104" s="34" t="s">
        <v>136</v>
      </c>
      <c r="G104" s="75"/>
      <c r="H104" s="75"/>
      <c r="I104" s="72"/>
      <c r="J104" s="72"/>
      <c r="K104" s="72"/>
      <c r="L104" s="72">
        <f t="shared" si="27"/>
        <v>0</v>
      </c>
      <c r="M104" s="75">
        <v>15</v>
      </c>
      <c r="N104" s="75"/>
      <c r="O104" s="72"/>
      <c r="P104" s="72"/>
      <c r="Q104" s="72"/>
      <c r="R104" s="72">
        <f t="shared" si="28"/>
        <v>15</v>
      </c>
    </row>
    <row r="105" spans="1:18" s="6" customFormat="1" ht="29.25" customHeight="1">
      <c r="A105" s="17" t="s">
        <v>268</v>
      </c>
      <c r="B105" s="101" t="s">
        <v>162</v>
      </c>
      <c r="C105" s="10" t="s">
        <v>17</v>
      </c>
      <c r="D105" s="42" t="s">
        <v>68</v>
      </c>
      <c r="E105" s="42" t="s">
        <v>269</v>
      </c>
      <c r="F105" s="34" t="s">
        <v>78</v>
      </c>
      <c r="G105" s="75">
        <f>G106</f>
        <v>10</v>
      </c>
      <c r="H105" s="75">
        <f>H106</f>
        <v>0</v>
      </c>
      <c r="I105" s="75">
        <f>I106</f>
        <v>0</v>
      </c>
      <c r="J105" s="75">
        <f>J106</f>
        <v>0</v>
      </c>
      <c r="K105" s="75">
        <f>K106</f>
        <v>0</v>
      </c>
      <c r="L105" s="72">
        <f t="shared" si="27"/>
        <v>10</v>
      </c>
      <c r="M105" s="75">
        <f>M106</f>
        <v>115</v>
      </c>
      <c r="N105" s="75">
        <f>N106</f>
        <v>0</v>
      </c>
      <c r="O105" s="75">
        <f>O106</f>
        <v>0</v>
      </c>
      <c r="P105" s="75">
        <f>P106</f>
        <v>0</v>
      </c>
      <c r="Q105" s="75">
        <f>Q106</f>
        <v>0</v>
      </c>
      <c r="R105" s="72">
        <f t="shared" si="28"/>
        <v>115</v>
      </c>
    </row>
    <row r="106" spans="1:18" s="6" customFormat="1" ht="23.25" customHeight="1">
      <c r="A106" s="17" t="s">
        <v>134</v>
      </c>
      <c r="B106" s="101" t="s">
        <v>162</v>
      </c>
      <c r="C106" s="10" t="s">
        <v>17</v>
      </c>
      <c r="D106" s="42" t="s">
        <v>68</v>
      </c>
      <c r="E106" s="42" t="s">
        <v>269</v>
      </c>
      <c r="F106" s="34" t="s">
        <v>136</v>
      </c>
      <c r="G106" s="75">
        <v>10</v>
      </c>
      <c r="H106" s="75"/>
      <c r="I106" s="72"/>
      <c r="J106" s="72"/>
      <c r="K106" s="72"/>
      <c r="L106" s="72">
        <f t="shared" si="27"/>
        <v>10</v>
      </c>
      <c r="M106" s="75">
        <v>115</v>
      </c>
      <c r="N106" s="75"/>
      <c r="O106" s="72"/>
      <c r="P106" s="72"/>
      <c r="Q106" s="72"/>
      <c r="R106" s="72">
        <f t="shared" si="28"/>
        <v>115</v>
      </c>
    </row>
    <row r="107" spans="1:18" ht="15" hidden="1">
      <c r="A107" s="18" t="s">
        <v>32</v>
      </c>
      <c r="B107" s="93"/>
      <c r="C107" s="19" t="s">
        <v>18</v>
      </c>
      <c r="D107" s="19" t="s">
        <v>55</v>
      </c>
      <c r="E107" s="19" t="s">
        <v>128</v>
      </c>
      <c r="F107" s="19" t="s">
        <v>78</v>
      </c>
      <c r="G107" s="84">
        <f>G108+G112+G125+G132</f>
        <v>0</v>
      </c>
      <c r="H107" s="84">
        <f>H108+H112+H125+H132</f>
        <v>0</v>
      </c>
      <c r="I107" s="84">
        <f>I108+I112+I125+I132</f>
        <v>0</v>
      </c>
      <c r="J107" s="84"/>
      <c r="K107" s="84">
        <f>K108+K112+K125+K132</f>
        <v>0</v>
      </c>
      <c r="L107" s="72">
        <f t="shared" si="27"/>
        <v>0</v>
      </c>
      <c r="M107" s="84">
        <f>M108+M112+M125+M132</f>
        <v>0</v>
      </c>
      <c r="N107" s="84">
        <f>N108+N112+N125+N132</f>
        <v>0</v>
      </c>
      <c r="O107" s="84">
        <f>O108+O112+O125+O132</f>
        <v>0</v>
      </c>
      <c r="P107" s="84"/>
      <c r="Q107" s="84">
        <f>Q108+Q112+Q125+Q132</f>
        <v>0</v>
      </c>
      <c r="R107" s="72">
        <f t="shared" si="28"/>
        <v>0</v>
      </c>
    </row>
    <row r="108" spans="1:18" s="13" customFormat="1" ht="14.25" hidden="1">
      <c r="A108" s="33" t="s">
        <v>56</v>
      </c>
      <c r="B108" s="97"/>
      <c r="C108" s="10" t="s">
        <v>18</v>
      </c>
      <c r="D108" s="10" t="s">
        <v>11</v>
      </c>
      <c r="E108" s="10" t="s">
        <v>128</v>
      </c>
      <c r="F108" s="10" t="s">
        <v>78</v>
      </c>
      <c r="G108" s="85">
        <f aca="true" t="shared" si="29" ref="G108:I109">G109</f>
        <v>0</v>
      </c>
      <c r="H108" s="85">
        <f t="shared" si="29"/>
        <v>0</v>
      </c>
      <c r="I108" s="85">
        <f t="shared" si="29"/>
        <v>0</v>
      </c>
      <c r="J108" s="85"/>
      <c r="K108" s="85">
        <f>K109</f>
        <v>0</v>
      </c>
      <c r="L108" s="72">
        <f t="shared" si="27"/>
        <v>0</v>
      </c>
      <c r="M108" s="85">
        <f aca="true" t="shared" si="30" ref="M108:O109">M109</f>
        <v>0</v>
      </c>
      <c r="N108" s="85">
        <f t="shared" si="30"/>
        <v>0</v>
      </c>
      <c r="O108" s="85">
        <f t="shared" si="30"/>
        <v>0</v>
      </c>
      <c r="P108" s="85"/>
      <c r="Q108" s="85">
        <f>Q109</f>
        <v>0</v>
      </c>
      <c r="R108" s="72">
        <f t="shared" si="28"/>
        <v>0</v>
      </c>
    </row>
    <row r="109" spans="1:18" s="13" customFormat="1" ht="12.75" hidden="1">
      <c r="A109" s="38" t="s">
        <v>98</v>
      </c>
      <c r="B109" s="98"/>
      <c r="C109" s="20" t="s">
        <v>18</v>
      </c>
      <c r="D109" s="20" t="s">
        <v>11</v>
      </c>
      <c r="E109" s="20" t="s">
        <v>57</v>
      </c>
      <c r="F109" s="20" t="s">
        <v>78</v>
      </c>
      <c r="G109" s="85">
        <f t="shared" si="29"/>
        <v>0</v>
      </c>
      <c r="H109" s="85">
        <f t="shared" si="29"/>
        <v>0</v>
      </c>
      <c r="I109" s="85">
        <f t="shared" si="29"/>
        <v>0</v>
      </c>
      <c r="J109" s="85"/>
      <c r="K109" s="85">
        <f>K110</f>
        <v>0</v>
      </c>
      <c r="L109" s="72">
        <f t="shared" si="27"/>
        <v>0</v>
      </c>
      <c r="M109" s="85">
        <f t="shared" si="30"/>
        <v>0</v>
      </c>
      <c r="N109" s="85">
        <f t="shared" si="30"/>
        <v>0</v>
      </c>
      <c r="O109" s="85">
        <f t="shared" si="30"/>
        <v>0</v>
      </c>
      <c r="P109" s="85"/>
      <c r="Q109" s="85">
        <f>Q110</f>
        <v>0</v>
      </c>
      <c r="R109" s="72">
        <f t="shared" si="28"/>
        <v>0</v>
      </c>
    </row>
    <row r="110" spans="1:18" s="9" customFormat="1" ht="25.5" hidden="1">
      <c r="A110" s="17" t="s">
        <v>19</v>
      </c>
      <c r="B110" s="101"/>
      <c r="C110" s="5" t="s">
        <v>18</v>
      </c>
      <c r="D110" s="5" t="s">
        <v>11</v>
      </c>
      <c r="E110" s="5" t="s">
        <v>160</v>
      </c>
      <c r="F110" s="5" t="s">
        <v>78</v>
      </c>
      <c r="G110" s="86">
        <f>G111</f>
        <v>0</v>
      </c>
      <c r="H110" s="86"/>
      <c r="I110" s="72">
        <f>G110+H110</f>
        <v>0</v>
      </c>
      <c r="J110" s="72"/>
      <c r="K110" s="72"/>
      <c r="L110" s="72">
        <f t="shared" si="27"/>
        <v>0</v>
      </c>
      <c r="M110" s="86">
        <f>M111</f>
        <v>0</v>
      </c>
      <c r="N110" s="86"/>
      <c r="O110" s="72">
        <f>M110+N110</f>
        <v>0</v>
      </c>
      <c r="P110" s="72"/>
      <c r="Q110" s="72"/>
      <c r="R110" s="72">
        <f t="shared" si="28"/>
        <v>0</v>
      </c>
    </row>
    <row r="111" spans="1:18" s="9" customFormat="1" ht="12.75" hidden="1">
      <c r="A111" s="17" t="s">
        <v>161</v>
      </c>
      <c r="B111" s="101"/>
      <c r="C111" s="5" t="s">
        <v>18</v>
      </c>
      <c r="D111" s="5" t="s">
        <v>11</v>
      </c>
      <c r="E111" s="5" t="s">
        <v>160</v>
      </c>
      <c r="F111" s="5" t="s">
        <v>162</v>
      </c>
      <c r="G111" s="86"/>
      <c r="H111" s="86"/>
      <c r="I111" s="72"/>
      <c r="J111" s="72"/>
      <c r="K111" s="72"/>
      <c r="L111" s="72">
        <f t="shared" si="27"/>
        <v>0</v>
      </c>
      <c r="M111" s="86"/>
      <c r="N111" s="86"/>
      <c r="O111" s="72"/>
      <c r="P111" s="72"/>
      <c r="Q111" s="72"/>
      <c r="R111" s="72">
        <f t="shared" si="28"/>
        <v>0</v>
      </c>
    </row>
    <row r="112" spans="1:18" ht="14.25" hidden="1">
      <c r="A112" s="16" t="s">
        <v>33</v>
      </c>
      <c r="B112" s="95"/>
      <c r="C112" s="3" t="s">
        <v>18</v>
      </c>
      <c r="D112" s="3" t="s">
        <v>21</v>
      </c>
      <c r="E112" s="3" t="s">
        <v>128</v>
      </c>
      <c r="F112" s="3" t="s">
        <v>78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81">
        <f>K113+K116+K122+K120</f>
        <v>0</v>
      </c>
      <c r="L112" s="72">
        <f t="shared" si="27"/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81">
        <f>Q113+Q116+Q122+Q120</f>
        <v>0</v>
      </c>
      <c r="R112" s="72">
        <f t="shared" si="28"/>
        <v>0</v>
      </c>
    </row>
    <row r="113" spans="1:18" ht="25.5" hidden="1">
      <c r="A113" s="37" t="s">
        <v>34</v>
      </c>
      <c r="B113" s="99"/>
      <c r="C113" s="4" t="s">
        <v>18</v>
      </c>
      <c r="D113" s="4" t="s">
        <v>21</v>
      </c>
      <c r="E113" s="4" t="s">
        <v>163</v>
      </c>
      <c r="F113" s="4" t="s">
        <v>78</v>
      </c>
      <c r="G113" s="81">
        <f>G114</f>
        <v>0</v>
      </c>
      <c r="H113" s="81">
        <f>H114</f>
        <v>0</v>
      </c>
      <c r="I113" s="81">
        <f>I114</f>
        <v>0</v>
      </c>
      <c r="J113" s="81"/>
      <c r="K113" s="81">
        <f>K114</f>
        <v>0</v>
      </c>
      <c r="L113" s="72">
        <f t="shared" si="27"/>
        <v>0</v>
      </c>
      <c r="M113" s="81">
        <f>M114</f>
        <v>0</v>
      </c>
      <c r="N113" s="81">
        <f>N114</f>
        <v>0</v>
      </c>
      <c r="O113" s="81">
        <f>O114</f>
        <v>0</v>
      </c>
      <c r="P113" s="81"/>
      <c r="Q113" s="81">
        <f>Q114</f>
        <v>0</v>
      </c>
      <c r="R113" s="72">
        <f t="shared" si="28"/>
        <v>0</v>
      </c>
    </row>
    <row r="114" spans="1:18" ht="25.5" hidden="1">
      <c r="A114" s="17" t="s">
        <v>19</v>
      </c>
      <c r="B114" s="101"/>
      <c r="C114" s="5" t="s">
        <v>18</v>
      </c>
      <c r="D114" s="5" t="s">
        <v>21</v>
      </c>
      <c r="E114" s="5" t="s">
        <v>164</v>
      </c>
      <c r="F114" s="5" t="s">
        <v>78</v>
      </c>
      <c r="G114" s="81">
        <f>G115</f>
        <v>0</v>
      </c>
      <c r="H114" s="81"/>
      <c r="I114" s="72">
        <f>G114+H114</f>
        <v>0</v>
      </c>
      <c r="J114" s="72"/>
      <c r="K114" s="72"/>
      <c r="L114" s="72">
        <f t="shared" si="27"/>
        <v>0</v>
      </c>
      <c r="M114" s="81">
        <f>M115</f>
        <v>0</v>
      </c>
      <c r="N114" s="81"/>
      <c r="O114" s="72">
        <f>M114+N114</f>
        <v>0</v>
      </c>
      <c r="P114" s="72"/>
      <c r="Q114" s="72"/>
      <c r="R114" s="72">
        <f t="shared" si="28"/>
        <v>0</v>
      </c>
    </row>
    <row r="115" spans="1:18" ht="12.75" hidden="1">
      <c r="A115" s="17" t="s">
        <v>161</v>
      </c>
      <c r="B115" s="101"/>
      <c r="C115" s="5" t="s">
        <v>18</v>
      </c>
      <c r="D115" s="5" t="s">
        <v>21</v>
      </c>
      <c r="E115" s="5" t="s">
        <v>164</v>
      </c>
      <c r="F115" s="5" t="s">
        <v>162</v>
      </c>
      <c r="G115" s="81"/>
      <c r="H115" s="81"/>
      <c r="I115" s="72"/>
      <c r="J115" s="72"/>
      <c r="K115" s="72"/>
      <c r="L115" s="72">
        <f t="shared" si="27"/>
        <v>0</v>
      </c>
      <c r="M115" s="81"/>
      <c r="N115" s="81"/>
      <c r="O115" s="72"/>
      <c r="P115" s="72"/>
      <c r="Q115" s="72"/>
      <c r="R115" s="72">
        <f t="shared" si="28"/>
        <v>0</v>
      </c>
    </row>
    <row r="116" spans="1:18" ht="12.75" hidden="1">
      <c r="A116" s="37" t="s">
        <v>35</v>
      </c>
      <c r="B116" s="99"/>
      <c r="C116" s="4" t="s">
        <v>18</v>
      </c>
      <c r="D116" s="4" t="s">
        <v>21</v>
      </c>
      <c r="E116" s="4">
        <v>4230000</v>
      </c>
      <c r="F116" s="4" t="s">
        <v>78</v>
      </c>
      <c r="G116" s="81">
        <f aca="true" t="shared" si="31" ref="G116:I117">G117</f>
        <v>0</v>
      </c>
      <c r="H116" s="81">
        <f t="shared" si="31"/>
        <v>0</v>
      </c>
      <c r="I116" s="81">
        <f t="shared" si="31"/>
        <v>0</v>
      </c>
      <c r="J116" s="81"/>
      <c r="K116" s="81">
        <f>K117</f>
        <v>0</v>
      </c>
      <c r="L116" s="72">
        <f t="shared" si="27"/>
        <v>0</v>
      </c>
      <c r="M116" s="81">
        <f aca="true" t="shared" si="32" ref="M116:O117">M117</f>
        <v>0</v>
      </c>
      <c r="N116" s="81">
        <f t="shared" si="32"/>
        <v>0</v>
      </c>
      <c r="O116" s="81">
        <f t="shared" si="32"/>
        <v>0</v>
      </c>
      <c r="P116" s="81"/>
      <c r="Q116" s="81">
        <f>Q117</f>
        <v>0</v>
      </c>
      <c r="R116" s="72">
        <f t="shared" si="28"/>
        <v>0</v>
      </c>
    </row>
    <row r="117" spans="1:18" ht="25.5" hidden="1">
      <c r="A117" s="17" t="s">
        <v>19</v>
      </c>
      <c r="B117" s="101"/>
      <c r="C117" s="5" t="s">
        <v>18</v>
      </c>
      <c r="D117" s="5" t="s">
        <v>21</v>
      </c>
      <c r="E117" s="5" t="s">
        <v>165</v>
      </c>
      <c r="F117" s="5" t="s">
        <v>78</v>
      </c>
      <c r="G117" s="81">
        <f t="shared" si="31"/>
        <v>0</v>
      </c>
      <c r="H117" s="81">
        <f t="shared" si="31"/>
        <v>0</v>
      </c>
      <c r="I117" s="81">
        <f t="shared" si="31"/>
        <v>0</v>
      </c>
      <c r="J117" s="81">
        <f>J118</f>
        <v>0</v>
      </c>
      <c r="K117" s="81">
        <f>K118</f>
        <v>0</v>
      </c>
      <c r="L117" s="72">
        <f t="shared" si="27"/>
        <v>0</v>
      </c>
      <c r="M117" s="81">
        <f t="shared" si="32"/>
        <v>0</v>
      </c>
      <c r="N117" s="81">
        <f t="shared" si="32"/>
        <v>0</v>
      </c>
      <c r="O117" s="81">
        <f t="shared" si="32"/>
        <v>0</v>
      </c>
      <c r="P117" s="81">
        <f>P118</f>
        <v>0</v>
      </c>
      <c r="Q117" s="81">
        <f>Q118</f>
        <v>0</v>
      </c>
      <c r="R117" s="72">
        <f t="shared" si="28"/>
        <v>0</v>
      </c>
    </row>
    <row r="118" spans="1:18" ht="13.5" customHeight="1" hidden="1">
      <c r="A118" s="17" t="s">
        <v>161</v>
      </c>
      <c r="B118" s="101"/>
      <c r="C118" s="5" t="s">
        <v>18</v>
      </c>
      <c r="D118" s="5" t="s">
        <v>21</v>
      </c>
      <c r="E118" s="5" t="s">
        <v>165</v>
      </c>
      <c r="F118" s="5" t="s">
        <v>162</v>
      </c>
      <c r="G118" s="81"/>
      <c r="H118" s="81"/>
      <c r="I118" s="72">
        <f>G118+H118</f>
        <v>0</v>
      </c>
      <c r="J118" s="72"/>
      <c r="K118" s="72"/>
      <c r="L118" s="72">
        <f t="shared" si="27"/>
        <v>0</v>
      </c>
      <c r="M118" s="81"/>
      <c r="N118" s="81"/>
      <c r="O118" s="72">
        <f>M118+N118</f>
        <v>0</v>
      </c>
      <c r="P118" s="72"/>
      <c r="Q118" s="72"/>
      <c r="R118" s="72">
        <f t="shared" si="28"/>
        <v>0</v>
      </c>
    </row>
    <row r="119" spans="1:18" ht="12.75" hidden="1">
      <c r="A119" s="17"/>
      <c r="B119" s="101"/>
      <c r="C119" s="5"/>
      <c r="D119" s="5"/>
      <c r="E119" s="5"/>
      <c r="F119" s="5"/>
      <c r="G119" s="81"/>
      <c r="H119" s="81"/>
      <c r="I119" s="72"/>
      <c r="J119" s="72"/>
      <c r="K119" s="72"/>
      <c r="L119" s="72">
        <f t="shared" si="27"/>
        <v>0</v>
      </c>
      <c r="M119" s="81"/>
      <c r="N119" s="81"/>
      <c r="O119" s="72"/>
      <c r="P119" s="72"/>
      <c r="Q119" s="72"/>
      <c r="R119" s="72">
        <f t="shared" si="28"/>
        <v>0</v>
      </c>
    </row>
    <row r="120" spans="1:18" ht="12.75" hidden="1">
      <c r="A120" s="17"/>
      <c r="B120" s="101"/>
      <c r="C120" s="5"/>
      <c r="D120" s="5"/>
      <c r="E120" s="5"/>
      <c r="F120" s="5"/>
      <c r="G120" s="81"/>
      <c r="H120" s="81"/>
      <c r="I120" s="81"/>
      <c r="J120" s="81"/>
      <c r="K120" s="81"/>
      <c r="L120" s="72">
        <f t="shared" si="27"/>
        <v>0</v>
      </c>
      <c r="M120" s="81"/>
      <c r="N120" s="81"/>
      <c r="O120" s="81"/>
      <c r="P120" s="81"/>
      <c r="Q120" s="81"/>
      <c r="R120" s="72">
        <f t="shared" si="28"/>
        <v>0</v>
      </c>
    </row>
    <row r="121" spans="1:18" ht="12.75" hidden="1">
      <c r="A121" s="17"/>
      <c r="B121" s="101"/>
      <c r="C121" s="5"/>
      <c r="D121" s="5"/>
      <c r="E121" s="5"/>
      <c r="F121" s="5"/>
      <c r="G121" s="81"/>
      <c r="H121" s="81"/>
      <c r="I121" s="72"/>
      <c r="J121" s="72"/>
      <c r="K121" s="72"/>
      <c r="L121" s="72">
        <f t="shared" si="27"/>
        <v>0</v>
      </c>
      <c r="M121" s="81"/>
      <c r="N121" s="81"/>
      <c r="O121" s="72"/>
      <c r="P121" s="72"/>
      <c r="Q121" s="72"/>
      <c r="R121" s="72">
        <f t="shared" si="28"/>
        <v>0</v>
      </c>
    </row>
    <row r="122" spans="1:18" s="13" customFormat="1" ht="21" customHeight="1" hidden="1">
      <c r="A122" s="38" t="s">
        <v>115</v>
      </c>
      <c r="B122" s="98"/>
      <c r="C122" s="20" t="s">
        <v>18</v>
      </c>
      <c r="D122" s="20" t="s">
        <v>21</v>
      </c>
      <c r="E122" s="20" t="s">
        <v>166</v>
      </c>
      <c r="F122" s="20" t="s">
        <v>78</v>
      </c>
      <c r="G122" s="75">
        <f>G123</f>
        <v>0</v>
      </c>
      <c r="H122" s="75"/>
      <c r="I122" s="72"/>
      <c r="J122" s="72"/>
      <c r="K122" s="72"/>
      <c r="L122" s="72">
        <f aca="true" t="shared" si="33" ref="L122:L153">G122+J122+K122</f>
        <v>0</v>
      </c>
      <c r="M122" s="75">
        <f>M123</f>
        <v>0</v>
      </c>
      <c r="N122" s="75"/>
      <c r="O122" s="72"/>
      <c r="P122" s="72"/>
      <c r="Q122" s="72"/>
      <c r="R122" s="72">
        <f aca="true" t="shared" si="34" ref="R122:R153">M122+P122+Q122</f>
        <v>0</v>
      </c>
    </row>
    <row r="123" spans="1:18" ht="25.5" hidden="1">
      <c r="A123" s="17" t="s">
        <v>119</v>
      </c>
      <c r="B123" s="101"/>
      <c r="C123" s="5" t="s">
        <v>18</v>
      </c>
      <c r="D123" s="5" t="s">
        <v>21</v>
      </c>
      <c r="E123" s="5" t="s">
        <v>167</v>
      </c>
      <c r="F123" s="5" t="s">
        <v>78</v>
      </c>
      <c r="G123" s="81">
        <f>G124</f>
        <v>0</v>
      </c>
      <c r="H123" s="81"/>
      <c r="I123" s="72"/>
      <c r="J123" s="72"/>
      <c r="K123" s="72"/>
      <c r="L123" s="72">
        <f t="shared" si="33"/>
        <v>0</v>
      </c>
      <c r="M123" s="81">
        <f>M124</f>
        <v>0</v>
      </c>
      <c r="N123" s="81"/>
      <c r="O123" s="72"/>
      <c r="P123" s="72"/>
      <c r="Q123" s="72"/>
      <c r="R123" s="72">
        <f t="shared" si="34"/>
        <v>0</v>
      </c>
    </row>
    <row r="124" spans="1:18" ht="12.75" hidden="1">
      <c r="A124" s="17" t="s">
        <v>161</v>
      </c>
      <c r="B124" s="101"/>
      <c r="C124" s="5" t="s">
        <v>18</v>
      </c>
      <c r="D124" s="5" t="s">
        <v>21</v>
      </c>
      <c r="E124" s="5" t="s">
        <v>167</v>
      </c>
      <c r="F124" s="5" t="s">
        <v>162</v>
      </c>
      <c r="G124" s="81"/>
      <c r="H124" s="81"/>
      <c r="I124" s="72"/>
      <c r="J124" s="72"/>
      <c r="K124" s="72"/>
      <c r="L124" s="72">
        <f t="shared" si="33"/>
        <v>0</v>
      </c>
      <c r="M124" s="81"/>
      <c r="N124" s="81"/>
      <c r="O124" s="72"/>
      <c r="P124" s="72"/>
      <c r="Q124" s="72"/>
      <c r="R124" s="72">
        <f t="shared" si="34"/>
        <v>0</v>
      </c>
    </row>
    <row r="125" spans="1:18" ht="14.25" customHeight="1" hidden="1">
      <c r="A125" s="16" t="s">
        <v>36</v>
      </c>
      <c r="B125" s="95"/>
      <c r="C125" s="3" t="s">
        <v>18</v>
      </c>
      <c r="D125" s="3" t="s">
        <v>18</v>
      </c>
      <c r="E125" s="3" t="s">
        <v>128</v>
      </c>
      <c r="F125" s="3" t="s">
        <v>78</v>
      </c>
      <c r="G125" s="81">
        <f>G126+G129</f>
        <v>0</v>
      </c>
      <c r="H125" s="81">
        <f>H126+H129</f>
        <v>0</v>
      </c>
      <c r="I125" s="72">
        <f>G125+H125</f>
        <v>0</v>
      </c>
      <c r="J125" s="72"/>
      <c r="K125" s="72"/>
      <c r="L125" s="72">
        <f t="shared" si="33"/>
        <v>0</v>
      </c>
      <c r="M125" s="81">
        <f>M126+M129</f>
        <v>0</v>
      </c>
      <c r="N125" s="81">
        <f>N126+N129</f>
        <v>0</v>
      </c>
      <c r="O125" s="72">
        <f>M125+N125</f>
        <v>0</v>
      </c>
      <c r="P125" s="72"/>
      <c r="Q125" s="72"/>
      <c r="R125" s="72">
        <f t="shared" si="34"/>
        <v>0</v>
      </c>
    </row>
    <row r="126" spans="1:18" ht="26.25" customHeight="1" hidden="1">
      <c r="A126" s="37" t="s">
        <v>58</v>
      </c>
      <c r="B126" s="99"/>
      <c r="C126" s="4" t="s">
        <v>18</v>
      </c>
      <c r="D126" s="4" t="s">
        <v>18</v>
      </c>
      <c r="E126" s="4" t="s">
        <v>168</v>
      </c>
      <c r="F126" s="4" t="s">
        <v>78</v>
      </c>
      <c r="G126" s="81">
        <f>G127</f>
        <v>0</v>
      </c>
      <c r="H126" s="81">
        <f>H127</f>
        <v>0</v>
      </c>
      <c r="I126" s="72">
        <f>G126+H126</f>
        <v>0</v>
      </c>
      <c r="J126" s="72"/>
      <c r="K126" s="72"/>
      <c r="L126" s="72">
        <f t="shared" si="33"/>
        <v>0</v>
      </c>
      <c r="M126" s="81">
        <f>M127</f>
        <v>0</v>
      </c>
      <c r="N126" s="81">
        <f>N127</f>
        <v>0</v>
      </c>
      <c r="O126" s="72">
        <f>M126+N126</f>
        <v>0</v>
      </c>
      <c r="P126" s="72"/>
      <c r="Q126" s="72"/>
      <c r="R126" s="72">
        <f t="shared" si="34"/>
        <v>0</v>
      </c>
    </row>
    <row r="127" spans="1:18" s="13" customFormat="1" ht="18" customHeight="1" hidden="1">
      <c r="A127" s="38" t="s">
        <v>248</v>
      </c>
      <c r="B127" s="98"/>
      <c r="C127" s="20" t="s">
        <v>18</v>
      </c>
      <c r="D127" s="20" t="s">
        <v>18</v>
      </c>
      <c r="E127" s="20" t="s">
        <v>169</v>
      </c>
      <c r="F127" s="20" t="s">
        <v>78</v>
      </c>
      <c r="G127" s="75">
        <f>G128</f>
        <v>0</v>
      </c>
      <c r="H127" s="75"/>
      <c r="I127" s="72">
        <f>G127+H127</f>
        <v>0</v>
      </c>
      <c r="J127" s="72"/>
      <c r="K127" s="72"/>
      <c r="L127" s="72">
        <f t="shared" si="33"/>
        <v>0</v>
      </c>
      <c r="M127" s="75">
        <f>M128</f>
        <v>0</v>
      </c>
      <c r="N127" s="75"/>
      <c r="O127" s="72">
        <f>M127+N127</f>
        <v>0</v>
      </c>
      <c r="P127" s="72"/>
      <c r="Q127" s="72"/>
      <c r="R127" s="72">
        <f t="shared" si="34"/>
        <v>0</v>
      </c>
    </row>
    <row r="128" spans="1:18" s="9" customFormat="1" ht="23.25" customHeight="1" hidden="1">
      <c r="A128" s="17" t="s">
        <v>134</v>
      </c>
      <c r="B128" s="101"/>
      <c r="C128" s="5" t="s">
        <v>18</v>
      </c>
      <c r="D128" s="5" t="s">
        <v>18</v>
      </c>
      <c r="E128" s="5" t="s">
        <v>169</v>
      </c>
      <c r="F128" s="5" t="s">
        <v>136</v>
      </c>
      <c r="G128" s="74"/>
      <c r="H128" s="74"/>
      <c r="I128" s="73"/>
      <c r="J128" s="73"/>
      <c r="K128" s="73"/>
      <c r="L128" s="72">
        <f t="shared" si="33"/>
        <v>0</v>
      </c>
      <c r="M128" s="74"/>
      <c r="N128" s="74"/>
      <c r="O128" s="73"/>
      <c r="P128" s="73"/>
      <c r="Q128" s="73"/>
      <c r="R128" s="72">
        <f t="shared" si="34"/>
        <v>0</v>
      </c>
    </row>
    <row r="129" spans="1:18" ht="25.5" hidden="1">
      <c r="A129" s="37" t="s">
        <v>170</v>
      </c>
      <c r="B129" s="99"/>
      <c r="C129" s="4" t="s">
        <v>18</v>
      </c>
      <c r="D129" s="4" t="s">
        <v>18</v>
      </c>
      <c r="E129" s="4" t="s">
        <v>171</v>
      </c>
      <c r="F129" s="4" t="s">
        <v>78</v>
      </c>
      <c r="G129" s="81">
        <f>G130</f>
        <v>0</v>
      </c>
      <c r="H129" s="81"/>
      <c r="I129" s="72">
        <f>G129+H129</f>
        <v>0</v>
      </c>
      <c r="J129" s="72"/>
      <c r="K129" s="72"/>
      <c r="L129" s="72">
        <f t="shared" si="33"/>
        <v>0</v>
      </c>
      <c r="M129" s="81">
        <f>M130</f>
        <v>0</v>
      </c>
      <c r="N129" s="81"/>
      <c r="O129" s="72">
        <f>M129+N129</f>
        <v>0</v>
      </c>
      <c r="P129" s="72"/>
      <c r="Q129" s="72"/>
      <c r="R129" s="72">
        <f t="shared" si="34"/>
        <v>0</v>
      </c>
    </row>
    <row r="130" spans="1:18" ht="12.75" hidden="1">
      <c r="A130" s="17" t="s">
        <v>172</v>
      </c>
      <c r="B130" s="101"/>
      <c r="C130" s="5" t="s">
        <v>18</v>
      </c>
      <c r="D130" s="5" t="s">
        <v>18</v>
      </c>
      <c r="E130" s="5" t="s">
        <v>173</v>
      </c>
      <c r="F130" s="5" t="s">
        <v>78</v>
      </c>
      <c r="G130" s="81">
        <f>G131</f>
        <v>0</v>
      </c>
      <c r="H130" s="81"/>
      <c r="I130" s="72">
        <f>G130+H130</f>
        <v>0</v>
      </c>
      <c r="J130" s="72"/>
      <c r="K130" s="72"/>
      <c r="L130" s="72">
        <f t="shared" si="33"/>
        <v>0</v>
      </c>
      <c r="M130" s="81">
        <f>M131</f>
        <v>0</v>
      </c>
      <c r="N130" s="81"/>
      <c r="O130" s="72">
        <f>M130+N130</f>
        <v>0</v>
      </c>
      <c r="P130" s="72"/>
      <c r="Q130" s="72"/>
      <c r="R130" s="72">
        <f t="shared" si="34"/>
        <v>0</v>
      </c>
    </row>
    <row r="131" spans="1:18" ht="25.5" hidden="1">
      <c r="A131" s="17" t="s">
        <v>134</v>
      </c>
      <c r="B131" s="101"/>
      <c r="C131" s="5" t="s">
        <v>18</v>
      </c>
      <c r="D131" s="5" t="s">
        <v>18</v>
      </c>
      <c r="E131" s="5" t="s">
        <v>173</v>
      </c>
      <c r="F131" s="5" t="s">
        <v>136</v>
      </c>
      <c r="G131" s="81"/>
      <c r="H131" s="81"/>
      <c r="I131" s="72"/>
      <c r="J131" s="72"/>
      <c r="K131" s="72"/>
      <c r="L131" s="72">
        <f t="shared" si="33"/>
        <v>0</v>
      </c>
      <c r="M131" s="81"/>
      <c r="N131" s="81"/>
      <c r="O131" s="72"/>
      <c r="P131" s="72"/>
      <c r="Q131" s="72"/>
      <c r="R131" s="72">
        <f t="shared" si="34"/>
        <v>0</v>
      </c>
    </row>
    <row r="132" spans="1:18" s="11" customFormat="1" ht="14.25" hidden="1">
      <c r="A132" s="33" t="s">
        <v>99</v>
      </c>
      <c r="B132" s="97"/>
      <c r="C132" s="10" t="s">
        <v>18</v>
      </c>
      <c r="D132" s="10" t="s">
        <v>22</v>
      </c>
      <c r="E132" s="10" t="s">
        <v>128</v>
      </c>
      <c r="F132" s="10" t="s">
        <v>176</v>
      </c>
      <c r="G132" s="87">
        <f>G135+G133</f>
        <v>0</v>
      </c>
      <c r="H132" s="87">
        <f>H135+H133</f>
        <v>0</v>
      </c>
      <c r="I132" s="87">
        <f>I135+I133</f>
        <v>0</v>
      </c>
      <c r="J132" s="87"/>
      <c r="K132" s="87">
        <f>K135+K133</f>
        <v>0</v>
      </c>
      <c r="L132" s="72">
        <f t="shared" si="33"/>
        <v>0</v>
      </c>
      <c r="M132" s="87">
        <f>M135+M133</f>
        <v>0</v>
      </c>
      <c r="N132" s="87">
        <f>N135+N133</f>
        <v>0</v>
      </c>
      <c r="O132" s="87">
        <f>O135+O133</f>
        <v>0</v>
      </c>
      <c r="P132" s="87"/>
      <c r="Q132" s="87">
        <f>Q135+Q133</f>
        <v>0</v>
      </c>
      <c r="R132" s="72">
        <f t="shared" si="34"/>
        <v>0</v>
      </c>
    </row>
    <row r="133" spans="1:18" s="11" customFormat="1" ht="28.5" hidden="1">
      <c r="A133" s="33" t="s">
        <v>174</v>
      </c>
      <c r="B133" s="97"/>
      <c r="C133" s="10" t="s">
        <v>18</v>
      </c>
      <c r="D133" s="10" t="s">
        <v>22</v>
      </c>
      <c r="E133" s="10" t="s">
        <v>175</v>
      </c>
      <c r="F133" s="10" t="s">
        <v>78</v>
      </c>
      <c r="G133" s="87">
        <f>G134</f>
        <v>0</v>
      </c>
      <c r="H133" s="87">
        <f>H134</f>
        <v>0</v>
      </c>
      <c r="I133" s="87">
        <f>I134</f>
        <v>0</v>
      </c>
      <c r="J133" s="87"/>
      <c r="K133" s="87">
        <f>K134</f>
        <v>0</v>
      </c>
      <c r="L133" s="72">
        <f t="shared" si="33"/>
        <v>0</v>
      </c>
      <c r="M133" s="87">
        <f>M134</f>
        <v>0</v>
      </c>
      <c r="N133" s="87">
        <f>N134</f>
        <v>0</v>
      </c>
      <c r="O133" s="87">
        <f>O134</f>
        <v>0</v>
      </c>
      <c r="P133" s="87"/>
      <c r="Q133" s="87">
        <f>Q134</f>
        <v>0</v>
      </c>
      <c r="R133" s="72">
        <f t="shared" si="34"/>
        <v>0</v>
      </c>
    </row>
    <row r="134" spans="1:18" s="11" customFormat="1" ht="28.5" hidden="1">
      <c r="A134" s="33" t="s">
        <v>19</v>
      </c>
      <c r="B134" s="97"/>
      <c r="C134" s="10" t="s">
        <v>18</v>
      </c>
      <c r="D134" s="10" t="s">
        <v>22</v>
      </c>
      <c r="E134" s="10" t="s">
        <v>177</v>
      </c>
      <c r="F134" s="10" t="s">
        <v>78</v>
      </c>
      <c r="G134" s="87">
        <f>G137</f>
        <v>0</v>
      </c>
      <c r="H134" s="87"/>
      <c r="I134" s="72">
        <f>G134+H134</f>
        <v>0</v>
      </c>
      <c r="J134" s="72"/>
      <c r="K134" s="72"/>
      <c r="L134" s="72">
        <f t="shared" si="33"/>
        <v>0</v>
      </c>
      <c r="M134" s="87">
        <f>M137</f>
        <v>0</v>
      </c>
      <c r="N134" s="87"/>
      <c r="O134" s="72">
        <f>M134+N134</f>
        <v>0</v>
      </c>
      <c r="P134" s="72"/>
      <c r="Q134" s="72"/>
      <c r="R134" s="72">
        <f t="shared" si="34"/>
        <v>0</v>
      </c>
    </row>
    <row r="135" spans="1:18" ht="85.5" hidden="1">
      <c r="A135" s="33" t="s">
        <v>83</v>
      </c>
      <c r="B135" s="97"/>
      <c r="C135" s="5" t="s">
        <v>18</v>
      </c>
      <c r="D135" s="5" t="s">
        <v>22</v>
      </c>
      <c r="E135" s="5" t="s">
        <v>60</v>
      </c>
      <c r="F135" s="5"/>
      <c r="G135" s="81">
        <f>G136</f>
        <v>0</v>
      </c>
      <c r="H135" s="81">
        <f>H136</f>
        <v>0</v>
      </c>
      <c r="I135" s="72">
        <f>G135+H135</f>
        <v>0</v>
      </c>
      <c r="J135" s="72"/>
      <c r="K135" s="72"/>
      <c r="L135" s="72">
        <f t="shared" si="33"/>
        <v>0</v>
      </c>
      <c r="M135" s="81">
        <f>M136</f>
        <v>0</v>
      </c>
      <c r="N135" s="81">
        <f>N136</f>
        <v>0</v>
      </c>
      <c r="O135" s="72">
        <f>M135+N135</f>
        <v>0</v>
      </c>
      <c r="P135" s="72"/>
      <c r="Q135" s="72"/>
      <c r="R135" s="72">
        <f t="shared" si="34"/>
        <v>0</v>
      </c>
    </row>
    <row r="136" spans="1:18" ht="25.5" hidden="1">
      <c r="A136" s="17" t="s">
        <v>19</v>
      </c>
      <c r="B136" s="101"/>
      <c r="C136" s="5" t="s">
        <v>18</v>
      </c>
      <c r="D136" s="5" t="s">
        <v>22</v>
      </c>
      <c r="E136" s="5" t="s">
        <v>60</v>
      </c>
      <c r="F136" s="5" t="s">
        <v>20</v>
      </c>
      <c r="G136" s="81"/>
      <c r="H136" s="81"/>
      <c r="I136" s="72">
        <f>G136+H136</f>
        <v>0</v>
      </c>
      <c r="J136" s="72"/>
      <c r="K136" s="72"/>
      <c r="L136" s="72">
        <f t="shared" si="33"/>
        <v>0</v>
      </c>
      <c r="M136" s="81"/>
      <c r="N136" s="81"/>
      <c r="O136" s="72">
        <f>M136+N136</f>
        <v>0</v>
      </c>
      <c r="P136" s="72"/>
      <c r="Q136" s="72"/>
      <c r="R136" s="72">
        <f t="shared" si="34"/>
        <v>0</v>
      </c>
    </row>
    <row r="137" spans="1:18" ht="12.75" hidden="1">
      <c r="A137" s="17" t="s">
        <v>161</v>
      </c>
      <c r="B137" s="101"/>
      <c r="C137" s="5" t="s">
        <v>18</v>
      </c>
      <c r="D137" s="5" t="s">
        <v>22</v>
      </c>
      <c r="E137" s="5" t="s">
        <v>177</v>
      </c>
      <c r="F137" s="5" t="s">
        <v>162</v>
      </c>
      <c r="G137" s="81"/>
      <c r="H137" s="81"/>
      <c r="I137" s="72"/>
      <c r="J137" s="72"/>
      <c r="K137" s="72"/>
      <c r="L137" s="72">
        <f t="shared" si="33"/>
        <v>0</v>
      </c>
      <c r="M137" s="81"/>
      <c r="N137" s="81"/>
      <c r="O137" s="72"/>
      <c r="P137" s="72"/>
      <c r="Q137" s="72"/>
      <c r="R137" s="72">
        <f t="shared" si="34"/>
        <v>0</v>
      </c>
    </row>
    <row r="138" spans="1:18" s="2" customFormat="1" ht="30">
      <c r="A138" s="18" t="s">
        <v>38</v>
      </c>
      <c r="B138" s="93" t="s">
        <v>162</v>
      </c>
      <c r="C138" s="19" t="s">
        <v>25</v>
      </c>
      <c r="D138" s="19" t="s">
        <v>55</v>
      </c>
      <c r="E138" s="19" t="s">
        <v>128</v>
      </c>
      <c r="F138" s="19" t="s">
        <v>78</v>
      </c>
      <c r="G138" s="84">
        <f>G139+G149+G155+G152</f>
        <v>549.2</v>
      </c>
      <c r="H138" s="84">
        <f>H139+H149+H155+H152</f>
        <v>0</v>
      </c>
      <c r="I138" s="84">
        <f>I139+I149+I155+I152</f>
        <v>549.2</v>
      </c>
      <c r="J138" s="84"/>
      <c r="K138" s="84">
        <f>K139+K149+K155+K152</f>
        <v>0</v>
      </c>
      <c r="L138" s="72">
        <f t="shared" si="33"/>
        <v>549.2</v>
      </c>
      <c r="M138" s="84">
        <f>M139+M149+M155+M152</f>
        <v>554.2</v>
      </c>
      <c r="N138" s="84">
        <f>N139+N149+N155+N152</f>
        <v>0</v>
      </c>
      <c r="O138" s="84">
        <f>O139+O149+O155+O152</f>
        <v>554.2</v>
      </c>
      <c r="P138" s="84"/>
      <c r="Q138" s="84">
        <f>Q139+Q149+Q155+Q152</f>
        <v>0</v>
      </c>
      <c r="R138" s="72">
        <f t="shared" si="34"/>
        <v>554.2</v>
      </c>
    </row>
    <row r="139" spans="1:18" ht="14.25">
      <c r="A139" s="16" t="s">
        <v>39</v>
      </c>
      <c r="B139" s="95" t="s">
        <v>162</v>
      </c>
      <c r="C139" s="3" t="s">
        <v>25</v>
      </c>
      <c r="D139" s="3" t="s">
        <v>11</v>
      </c>
      <c r="E139" s="3" t="s">
        <v>128</v>
      </c>
      <c r="F139" s="3" t="s">
        <v>78</v>
      </c>
      <c r="G139" s="81">
        <f>G140+G143+G148</f>
        <v>549.2</v>
      </c>
      <c r="H139" s="81">
        <f>H140+H143+H148</f>
        <v>0</v>
      </c>
      <c r="I139" s="81">
        <f>I140+I143+I148</f>
        <v>549.2</v>
      </c>
      <c r="J139" s="81"/>
      <c r="K139" s="81">
        <f>K140+K143+K148</f>
        <v>0</v>
      </c>
      <c r="L139" s="72">
        <f t="shared" si="33"/>
        <v>549.2</v>
      </c>
      <c r="M139" s="81">
        <f>M140+M143+M148</f>
        <v>554.2</v>
      </c>
      <c r="N139" s="81">
        <f>N140+N143+N148</f>
        <v>0</v>
      </c>
      <c r="O139" s="81">
        <f>O140+O143+O148</f>
        <v>554.2</v>
      </c>
      <c r="P139" s="81"/>
      <c r="Q139" s="81">
        <f>Q140+Q143+Q148</f>
        <v>0</v>
      </c>
      <c r="R139" s="72">
        <f t="shared" si="34"/>
        <v>554.2</v>
      </c>
    </row>
    <row r="140" spans="1:18" ht="25.5">
      <c r="A140" s="38" t="s">
        <v>59</v>
      </c>
      <c r="B140" s="98" t="s">
        <v>162</v>
      </c>
      <c r="C140" s="20" t="s">
        <v>25</v>
      </c>
      <c r="D140" s="20" t="s">
        <v>11</v>
      </c>
      <c r="E140" s="20" t="s">
        <v>178</v>
      </c>
      <c r="F140" s="20" t="s">
        <v>78</v>
      </c>
      <c r="G140" s="85">
        <f>G141</f>
        <v>350.9</v>
      </c>
      <c r="H140" s="85">
        <f>H141</f>
        <v>0</v>
      </c>
      <c r="I140" s="85">
        <f>I141</f>
        <v>350.9</v>
      </c>
      <c r="J140" s="85"/>
      <c r="K140" s="85">
        <f>K141</f>
        <v>0</v>
      </c>
      <c r="L140" s="72">
        <f t="shared" si="33"/>
        <v>350.9</v>
      </c>
      <c r="M140" s="85">
        <f>M141</f>
        <v>350.9</v>
      </c>
      <c r="N140" s="85">
        <f>N141</f>
        <v>0</v>
      </c>
      <c r="O140" s="85">
        <f>O141</f>
        <v>350.9</v>
      </c>
      <c r="P140" s="85"/>
      <c r="Q140" s="85">
        <f>Q141</f>
        <v>0</v>
      </c>
      <c r="R140" s="72">
        <f t="shared" si="34"/>
        <v>350.9</v>
      </c>
    </row>
    <row r="141" spans="1:18" s="9" customFormat="1" ht="25.5">
      <c r="A141" s="17" t="s">
        <v>19</v>
      </c>
      <c r="B141" s="101" t="s">
        <v>162</v>
      </c>
      <c r="C141" s="5" t="s">
        <v>25</v>
      </c>
      <c r="D141" s="5" t="s">
        <v>11</v>
      </c>
      <c r="E141" s="5" t="s">
        <v>179</v>
      </c>
      <c r="F141" s="5" t="s">
        <v>78</v>
      </c>
      <c r="G141" s="86">
        <f>G142</f>
        <v>350.9</v>
      </c>
      <c r="H141" s="86"/>
      <c r="I141" s="72">
        <f>G141+H141</f>
        <v>350.9</v>
      </c>
      <c r="J141" s="72"/>
      <c r="K141" s="72"/>
      <c r="L141" s="72">
        <f t="shared" si="33"/>
        <v>350.9</v>
      </c>
      <c r="M141" s="86">
        <f>M142</f>
        <v>350.9</v>
      </c>
      <c r="N141" s="86"/>
      <c r="O141" s="72">
        <f>M141+N141</f>
        <v>350.9</v>
      </c>
      <c r="P141" s="72"/>
      <c r="Q141" s="72"/>
      <c r="R141" s="72">
        <f t="shared" si="34"/>
        <v>350.9</v>
      </c>
    </row>
    <row r="142" spans="1:18" s="9" customFormat="1" ht="12.75">
      <c r="A142" s="17" t="s">
        <v>161</v>
      </c>
      <c r="B142" s="101" t="s">
        <v>162</v>
      </c>
      <c r="C142" s="5" t="s">
        <v>25</v>
      </c>
      <c r="D142" s="5" t="s">
        <v>11</v>
      </c>
      <c r="E142" s="5" t="s">
        <v>179</v>
      </c>
      <c r="F142" s="5" t="s">
        <v>162</v>
      </c>
      <c r="G142" s="86">
        <v>350.9</v>
      </c>
      <c r="H142" s="86"/>
      <c r="I142" s="72"/>
      <c r="J142" s="72"/>
      <c r="K142" s="72"/>
      <c r="L142" s="72">
        <f t="shared" si="33"/>
        <v>350.9</v>
      </c>
      <c r="M142" s="86">
        <v>350.9</v>
      </c>
      <c r="N142" s="86"/>
      <c r="O142" s="72"/>
      <c r="P142" s="72"/>
      <c r="Q142" s="72"/>
      <c r="R142" s="72">
        <f t="shared" si="34"/>
        <v>350.9</v>
      </c>
    </row>
    <row r="143" spans="1:18" ht="12.75">
      <c r="A143" s="37" t="s">
        <v>40</v>
      </c>
      <c r="B143" s="99" t="s">
        <v>162</v>
      </c>
      <c r="C143" s="4" t="s">
        <v>25</v>
      </c>
      <c r="D143" s="4" t="s">
        <v>11</v>
      </c>
      <c r="E143" s="4" t="s">
        <v>180</v>
      </c>
      <c r="F143" s="4" t="s">
        <v>78</v>
      </c>
      <c r="G143" s="81">
        <f>G144</f>
        <v>198.3</v>
      </c>
      <c r="H143" s="81">
        <f>H144</f>
        <v>0</v>
      </c>
      <c r="I143" s="81">
        <f>I144</f>
        <v>198.3</v>
      </c>
      <c r="J143" s="81"/>
      <c r="K143" s="81">
        <f>K144</f>
        <v>0</v>
      </c>
      <c r="L143" s="72">
        <f t="shared" si="33"/>
        <v>198.3</v>
      </c>
      <c r="M143" s="81">
        <f>M144</f>
        <v>203.3</v>
      </c>
      <c r="N143" s="81">
        <f>N144</f>
        <v>0</v>
      </c>
      <c r="O143" s="81">
        <f>O144</f>
        <v>203.3</v>
      </c>
      <c r="P143" s="81"/>
      <c r="Q143" s="81">
        <f>Q144</f>
        <v>0</v>
      </c>
      <c r="R143" s="72">
        <f t="shared" si="34"/>
        <v>203.3</v>
      </c>
    </row>
    <row r="144" spans="1:18" ht="25.5">
      <c r="A144" s="17" t="s">
        <v>19</v>
      </c>
      <c r="B144" s="101" t="s">
        <v>162</v>
      </c>
      <c r="C144" s="5" t="s">
        <v>25</v>
      </c>
      <c r="D144" s="5" t="s">
        <v>11</v>
      </c>
      <c r="E144" s="5" t="s">
        <v>181</v>
      </c>
      <c r="F144" s="5" t="s">
        <v>78</v>
      </c>
      <c r="G144" s="81">
        <f>G145</f>
        <v>198.3</v>
      </c>
      <c r="H144" s="81"/>
      <c r="I144" s="72">
        <f>G144+H144</f>
        <v>198.3</v>
      </c>
      <c r="J144" s="72"/>
      <c r="K144" s="72"/>
      <c r="L144" s="72">
        <f t="shared" si="33"/>
        <v>198.3</v>
      </c>
      <c r="M144" s="81">
        <f>M145</f>
        <v>203.3</v>
      </c>
      <c r="N144" s="81"/>
      <c r="O144" s="72">
        <f>M144+N144</f>
        <v>203.3</v>
      </c>
      <c r="P144" s="72"/>
      <c r="Q144" s="72"/>
      <c r="R144" s="72">
        <f t="shared" si="34"/>
        <v>203.3</v>
      </c>
    </row>
    <row r="145" spans="1:18" ht="12.75">
      <c r="A145" s="17" t="s">
        <v>161</v>
      </c>
      <c r="B145" s="101" t="s">
        <v>162</v>
      </c>
      <c r="C145" s="5" t="s">
        <v>25</v>
      </c>
      <c r="D145" s="5" t="s">
        <v>11</v>
      </c>
      <c r="E145" s="5" t="s">
        <v>181</v>
      </c>
      <c r="F145" s="5" t="s">
        <v>162</v>
      </c>
      <c r="G145" s="81">
        <v>198.3</v>
      </c>
      <c r="H145" s="81"/>
      <c r="I145" s="72"/>
      <c r="J145" s="72"/>
      <c r="K145" s="72"/>
      <c r="L145" s="72">
        <f t="shared" si="33"/>
        <v>198.3</v>
      </c>
      <c r="M145" s="81">
        <v>203.3</v>
      </c>
      <c r="N145" s="81"/>
      <c r="O145" s="72"/>
      <c r="P145" s="72"/>
      <c r="Q145" s="72"/>
      <c r="R145" s="72">
        <f t="shared" si="34"/>
        <v>203.3</v>
      </c>
    </row>
    <row r="146" spans="1:18" s="11" customFormat="1" ht="31.5" customHeight="1" hidden="1">
      <c r="A146" s="33" t="s">
        <v>242</v>
      </c>
      <c r="B146" s="97"/>
      <c r="C146" s="10" t="s">
        <v>25</v>
      </c>
      <c r="D146" s="10" t="s">
        <v>11</v>
      </c>
      <c r="E146" s="10" t="s">
        <v>243</v>
      </c>
      <c r="F146" s="10" t="s">
        <v>78</v>
      </c>
      <c r="G146" s="87">
        <f>G147</f>
        <v>0</v>
      </c>
      <c r="H146" s="87"/>
      <c r="I146" s="82"/>
      <c r="J146" s="82"/>
      <c r="K146" s="82"/>
      <c r="L146" s="72">
        <f t="shared" si="33"/>
        <v>0</v>
      </c>
      <c r="M146" s="87">
        <f>M147</f>
        <v>0</v>
      </c>
      <c r="N146" s="87"/>
      <c r="O146" s="82"/>
      <c r="P146" s="82"/>
      <c r="Q146" s="82"/>
      <c r="R146" s="72">
        <f t="shared" si="34"/>
        <v>0</v>
      </c>
    </row>
    <row r="147" spans="1:18" s="13" customFormat="1" ht="30.75" customHeight="1" hidden="1">
      <c r="A147" s="38" t="s">
        <v>244</v>
      </c>
      <c r="B147" s="98"/>
      <c r="C147" s="20" t="s">
        <v>25</v>
      </c>
      <c r="D147" s="20" t="s">
        <v>11</v>
      </c>
      <c r="E147" s="20" t="s">
        <v>245</v>
      </c>
      <c r="F147" s="20" t="s">
        <v>78</v>
      </c>
      <c r="G147" s="75">
        <f>G148</f>
        <v>0</v>
      </c>
      <c r="H147" s="75"/>
      <c r="I147" s="72"/>
      <c r="J147" s="72"/>
      <c r="K147" s="72"/>
      <c r="L147" s="72">
        <f t="shared" si="33"/>
        <v>0</v>
      </c>
      <c r="M147" s="75">
        <f>M148</f>
        <v>0</v>
      </c>
      <c r="N147" s="75"/>
      <c r="O147" s="72"/>
      <c r="P147" s="72"/>
      <c r="Q147" s="72"/>
      <c r="R147" s="72">
        <f t="shared" si="34"/>
        <v>0</v>
      </c>
    </row>
    <row r="148" spans="1:18" ht="16.5" customHeight="1" hidden="1">
      <c r="A148" s="37" t="s">
        <v>161</v>
      </c>
      <c r="B148" s="99"/>
      <c r="C148" s="4" t="s">
        <v>25</v>
      </c>
      <c r="D148" s="4" t="s">
        <v>11</v>
      </c>
      <c r="E148" s="4" t="s">
        <v>245</v>
      </c>
      <c r="F148" s="4" t="s">
        <v>162</v>
      </c>
      <c r="G148" s="81"/>
      <c r="H148" s="81"/>
      <c r="I148" s="72"/>
      <c r="J148" s="72"/>
      <c r="K148" s="72"/>
      <c r="L148" s="72">
        <f t="shared" si="33"/>
        <v>0</v>
      </c>
      <c r="M148" s="81"/>
      <c r="N148" s="81"/>
      <c r="O148" s="72"/>
      <c r="P148" s="72"/>
      <c r="Q148" s="72"/>
      <c r="R148" s="72">
        <f t="shared" si="34"/>
        <v>0</v>
      </c>
    </row>
    <row r="149" spans="1:18" ht="12.75" hidden="1">
      <c r="A149" s="17" t="s">
        <v>84</v>
      </c>
      <c r="B149" s="101"/>
      <c r="C149" s="5" t="s">
        <v>25</v>
      </c>
      <c r="D149" s="5" t="s">
        <v>16</v>
      </c>
      <c r="E149" s="5" t="s">
        <v>128</v>
      </c>
      <c r="F149" s="5" t="s">
        <v>78</v>
      </c>
      <c r="G149" s="81">
        <f>G150</f>
        <v>0</v>
      </c>
      <c r="H149" s="81"/>
      <c r="I149" s="72">
        <f>G149+H149</f>
        <v>0</v>
      </c>
      <c r="J149" s="72"/>
      <c r="K149" s="72"/>
      <c r="L149" s="72">
        <f t="shared" si="33"/>
        <v>0</v>
      </c>
      <c r="M149" s="81">
        <f>M150</f>
        <v>0</v>
      </c>
      <c r="N149" s="81"/>
      <c r="O149" s="72">
        <f>M149+N149</f>
        <v>0</v>
      </c>
      <c r="P149" s="72"/>
      <c r="Q149" s="72"/>
      <c r="R149" s="72">
        <f t="shared" si="34"/>
        <v>0</v>
      </c>
    </row>
    <row r="150" spans="1:18" ht="25.5" hidden="1">
      <c r="A150" s="17" t="s">
        <v>85</v>
      </c>
      <c r="B150" s="101"/>
      <c r="C150" s="5" t="s">
        <v>25</v>
      </c>
      <c r="D150" s="5" t="s">
        <v>16</v>
      </c>
      <c r="E150" s="5" t="s">
        <v>182</v>
      </c>
      <c r="F150" s="5" t="s">
        <v>78</v>
      </c>
      <c r="G150" s="81">
        <f>G151</f>
        <v>0</v>
      </c>
      <c r="H150" s="81"/>
      <c r="I150" s="72">
        <f>G150+H150</f>
        <v>0</v>
      </c>
      <c r="J150" s="72"/>
      <c r="K150" s="72"/>
      <c r="L150" s="72">
        <f t="shared" si="33"/>
        <v>0</v>
      </c>
      <c r="M150" s="81">
        <f>M151</f>
        <v>0</v>
      </c>
      <c r="N150" s="81"/>
      <c r="O150" s="72">
        <f>M150+N150</f>
        <v>0</v>
      </c>
      <c r="P150" s="72"/>
      <c r="Q150" s="72"/>
      <c r="R150" s="72">
        <f t="shared" si="34"/>
        <v>0</v>
      </c>
    </row>
    <row r="151" spans="1:18" ht="25.5" hidden="1">
      <c r="A151" s="17" t="s">
        <v>86</v>
      </c>
      <c r="B151" s="101"/>
      <c r="C151" s="5" t="s">
        <v>25</v>
      </c>
      <c r="D151" s="5" t="s">
        <v>16</v>
      </c>
      <c r="E151" s="5" t="s">
        <v>183</v>
      </c>
      <c r="F151" s="5" t="s">
        <v>78</v>
      </c>
      <c r="G151" s="81"/>
      <c r="H151" s="81"/>
      <c r="I151" s="72">
        <f>G151+H151</f>
        <v>0</v>
      </c>
      <c r="J151" s="72"/>
      <c r="K151" s="72"/>
      <c r="L151" s="72">
        <f t="shared" si="33"/>
        <v>0</v>
      </c>
      <c r="M151" s="81"/>
      <c r="N151" s="81"/>
      <c r="O151" s="72">
        <f>M151+N151</f>
        <v>0</v>
      </c>
      <c r="P151" s="72"/>
      <c r="Q151" s="72"/>
      <c r="R151" s="72">
        <f t="shared" si="34"/>
        <v>0</v>
      </c>
    </row>
    <row r="152" spans="1:18" ht="12.75" hidden="1">
      <c r="A152" s="36" t="s">
        <v>84</v>
      </c>
      <c r="B152" s="100"/>
      <c r="C152" s="5" t="s">
        <v>25</v>
      </c>
      <c r="D152" s="5" t="s">
        <v>16</v>
      </c>
      <c r="E152" s="5"/>
      <c r="F152" s="5"/>
      <c r="G152" s="81">
        <f aca="true" t="shared" si="35" ref="G152:I153">G153</f>
        <v>0</v>
      </c>
      <c r="H152" s="81">
        <f t="shared" si="35"/>
        <v>0</v>
      </c>
      <c r="I152" s="81">
        <f t="shared" si="35"/>
        <v>0</v>
      </c>
      <c r="J152" s="81"/>
      <c r="K152" s="81"/>
      <c r="L152" s="72">
        <f t="shared" si="33"/>
        <v>0</v>
      </c>
      <c r="M152" s="81">
        <f aca="true" t="shared" si="36" ref="M152:O153">M153</f>
        <v>0</v>
      </c>
      <c r="N152" s="81">
        <f t="shared" si="36"/>
        <v>0</v>
      </c>
      <c r="O152" s="81">
        <f t="shared" si="36"/>
        <v>0</v>
      </c>
      <c r="P152" s="81"/>
      <c r="Q152" s="81"/>
      <c r="R152" s="72">
        <f t="shared" si="34"/>
        <v>0</v>
      </c>
    </row>
    <row r="153" spans="1:18" ht="12.75" hidden="1">
      <c r="A153" s="37" t="s">
        <v>84</v>
      </c>
      <c r="B153" s="99"/>
      <c r="C153" s="5" t="s">
        <v>25</v>
      </c>
      <c r="D153" s="5" t="s">
        <v>16</v>
      </c>
      <c r="E153" s="5" t="s">
        <v>108</v>
      </c>
      <c r="F153" s="5"/>
      <c r="G153" s="81">
        <f t="shared" si="35"/>
        <v>0</v>
      </c>
      <c r="H153" s="81">
        <f t="shared" si="35"/>
        <v>0</v>
      </c>
      <c r="I153" s="81">
        <f t="shared" si="35"/>
        <v>0</v>
      </c>
      <c r="J153" s="81"/>
      <c r="K153" s="81"/>
      <c r="L153" s="72">
        <f t="shared" si="33"/>
        <v>0</v>
      </c>
      <c r="M153" s="81">
        <f t="shared" si="36"/>
        <v>0</v>
      </c>
      <c r="N153" s="81">
        <f t="shared" si="36"/>
        <v>0</v>
      </c>
      <c r="O153" s="81">
        <f t="shared" si="36"/>
        <v>0</v>
      </c>
      <c r="P153" s="81"/>
      <c r="Q153" s="81"/>
      <c r="R153" s="72">
        <f t="shared" si="34"/>
        <v>0</v>
      </c>
    </row>
    <row r="154" spans="1:18" ht="25.5" hidden="1">
      <c r="A154" s="17" t="s">
        <v>86</v>
      </c>
      <c r="B154" s="101"/>
      <c r="C154" s="5" t="s">
        <v>25</v>
      </c>
      <c r="D154" s="5" t="s">
        <v>16</v>
      </c>
      <c r="E154" s="5" t="s">
        <v>108</v>
      </c>
      <c r="F154" s="5" t="s">
        <v>87</v>
      </c>
      <c r="G154" s="81"/>
      <c r="H154" s="81"/>
      <c r="I154" s="72">
        <f>G154+H154</f>
        <v>0</v>
      </c>
      <c r="J154" s="72"/>
      <c r="K154" s="72"/>
      <c r="L154" s="72">
        <f>G154+J154+K154</f>
        <v>0</v>
      </c>
      <c r="M154" s="81"/>
      <c r="N154" s="81"/>
      <c r="O154" s="72">
        <f>M154+N154</f>
        <v>0</v>
      </c>
      <c r="P154" s="72"/>
      <c r="Q154" s="72"/>
      <c r="R154" s="72">
        <f>M154+P154+Q154</f>
        <v>0</v>
      </c>
    </row>
    <row r="155" spans="1:18" ht="38.25" hidden="1">
      <c r="A155" s="36" t="s">
        <v>95</v>
      </c>
      <c r="B155" s="100"/>
      <c r="C155" s="5" t="s">
        <v>25</v>
      </c>
      <c r="D155" s="5" t="s">
        <v>66</v>
      </c>
      <c r="E155" s="5" t="s">
        <v>128</v>
      </c>
      <c r="F155" s="5" t="s">
        <v>78</v>
      </c>
      <c r="G155" s="81">
        <f>G156+G159</f>
        <v>0</v>
      </c>
      <c r="H155" s="81">
        <f>H156+H159</f>
        <v>0</v>
      </c>
      <c r="I155" s="81">
        <f>I156+I159</f>
        <v>0</v>
      </c>
      <c r="J155" s="81"/>
      <c r="K155" s="81">
        <f>K156+K159</f>
        <v>0</v>
      </c>
      <c r="L155" s="72">
        <f>G155+J155+K155</f>
        <v>0</v>
      </c>
      <c r="M155" s="81">
        <f>M156+M159</f>
        <v>0</v>
      </c>
      <c r="N155" s="81">
        <f>N156+N159</f>
        <v>0</v>
      </c>
      <c r="O155" s="81">
        <f>O156+O159</f>
        <v>0</v>
      </c>
      <c r="P155" s="81"/>
      <c r="Q155" s="81">
        <f>Q156+Q159</f>
        <v>0</v>
      </c>
      <c r="R155" s="72">
        <f>M155+P155+Q155</f>
        <v>0</v>
      </c>
    </row>
    <row r="156" spans="1:18" ht="51" hidden="1">
      <c r="A156" s="37" t="s">
        <v>129</v>
      </c>
      <c r="B156" s="99"/>
      <c r="C156" s="5" t="s">
        <v>25</v>
      </c>
      <c r="D156" s="5" t="s">
        <v>66</v>
      </c>
      <c r="E156" s="5" t="s">
        <v>130</v>
      </c>
      <c r="F156" s="5" t="s">
        <v>78</v>
      </c>
      <c r="G156" s="81">
        <f>G157</f>
        <v>0</v>
      </c>
      <c r="H156" s="81">
        <f>H157</f>
        <v>0</v>
      </c>
      <c r="I156" s="81">
        <f>I157</f>
        <v>0</v>
      </c>
      <c r="J156" s="81"/>
      <c r="K156" s="81">
        <f>K157</f>
        <v>0</v>
      </c>
      <c r="L156" s="72">
        <f>G156+J156+K156</f>
        <v>0</v>
      </c>
      <c r="M156" s="81">
        <f>M157</f>
        <v>0</v>
      </c>
      <c r="N156" s="81">
        <f>N157</f>
        <v>0</v>
      </c>
      <c r="O156" s="81">
        <f>O157</f>
        <v>0</v>
      </c>
      <c r="P156" s="81"/>
      <c r="Q156" s="81">
        <f>Q157</f>
        <v>0</v>
      </c>
      <c r="R156" s="72">
        <f>M156+P156+Q156</f>
        <v>0</v>
      </c>
    </row>
    <row r="157" spans="1:18" ht="12.75" hidden="1">
      <c r="A157" s="17"/>
      <c r="B157" s="101"/>
      <c r="C157" s="5"/>
      <c r="D157" s="5"/>
      <c r="E157" s="5"/>
      <c r="F157" s="5"/>
      <c r="G157" s="81"/>
      <c r="H157" s="81"/>
      <c r="I157" s="72"/>
      <c r="J157" s="72"/>
      <c r="K157" s="72"/>
      <c r="L157" s="72"/>
      <c r="M157" s="81"/>
      <c r="N157" s="81"/>
      <c r="O157" s="72"/>
      <c r="P157" s="72"/>
      <c r="Q157" s="72"/>
      <c r="R157" s="72"/>
    </row>
    <row r="158" spans="1:18" ht="12.75" hidden="1">
      <c r="A158" s="17"/>
      <c r="B158" s="101"/>
      <c r="C158" s="5"/>
      <c r="D158" s="5"/>
      <c r="E158" s="5"/>
      <c r="F158" s="5"/>
      <c r="G158" s="81"/>
      <c r="H158" s="81"/>
      <c r="I158" s="72"/>
      <c r="J158" s="72"/>
      <c r="K158" s="72"/>
      <c r="L158" s="72"/>
      <c r="M158" s="81"/>
      <c r="N158" s="81"/>
      <c r="O158" s="72"/>
      <c r="P158" s="72"/>
      <c r="Q158" s="72"/>
      <c r="R158" s="72"/>
    </row>
    <row r="159" spans="1:18" ht="68.25" customHeight="1" hidden="1">
      <c r="A159" s="17"/>
      <c r="B159" s="101"/>
      <c r="C159" s="5"/>
      <c r="D159" s="5"/>
      <c r="E159" s="5"/>
      <c r="F159" s="5"/>
      <c r="G159" s="81"/>
      <c r="H159" s="81"/>
      <c r="I159" s="72"/>
      <c r="J159" s="72"/>
      <c r="K159" s="72"/>
      <c r="L159" s="72"/>
      <c r="M159" s="81"/>
      <c r="N159" s="81"/>
      <c r="O159" s="72"/>
      <c r="P159" s="72"/>
      <c r="Q159" s="72"/>
      <c r="R159" s="72"/>
    </row>
    <row r="160" spans="1:18" ht="12.75" hidden="1">
      <c r="A160" s="17"/>
      <c r="B160" s="101"/>
      <c r="C160" s="5"/>
      <c r="D160" s="5"/>
      <c r="E160" s="5"/>
      <c r="F160" s="5"/>
      <c r="G160" s="81"/>
      <c r="H160" s="81"/>
      <c r="I160" s="72"/>
      <c r="J160" s="72"/>
      <c r="K160" s="72"/>
      <c r="L160" s="72"/>
      <c r="M160" s="81"/>
      <c r="N160" s="81"/>
      <c r="O160" s="72"/>
      <c r="P160" s="72"/>
      <c r="Q160" s="72"/>
      <c r="R160" s="72"/>
    </row>
    <row r="161" spans="1:18" ht="12.75" hidden="1">
      <c r="A161" s="17"/>
      <c r="B161" s="101"/>
      <c r="C161" s="5"/>
      <c r="D161" s="5"/>
      <c r="E161" s="5"/>
      <c r="F161" s="5"/>
      <c r="G161" s="81"/>
      <c r="H161" s="81"/>
      <c r="I161" s="72"/>
      <c r="J161" s="72"/>
      <c r="K161" s="72"/>
      <c r="L161" s="72"/>
      <c r="M161" s="81"/>
      <c r="N161" s="81"/>
      <c r="O161" s="72"/>
      <c r="P161" s="72"/>
      <c r="Q161" s="72"/>
      <c r="R161" s="72"/>
    </row>
    <row r="162" spans="1:18" ht="12.75" hidden="1">
      <c r="A162" s="17"/>
      <c r="B162" s="101"/>
      <c r="C162" s="5"/>
      <c r="D162" s="5"/>
      <c r="E162" s="5"/>
      <c r="F162" s="5"/>
      <c r="G162" s="81"/>
      <c r="H162" s="81"/>
      <c r="I162" s="72"/>
      <c r="J162" s="72"/>
      <c r="K162" s="72"/>
      <c r="L162" s="72"/>
      <c r="M162" s="81"/>
      <c r="N162" s="81"/>
      <c r="O162" s="72"/>
      <c r="P162" s="72"/>
      <c r="Q162" s="72"/>
      <c r="R162" s="72"/>
    </row>
    <row r="163" spans="1:18" ht="12.75" hidden="1">
      <c r="A163" s="17"/>
      <c r="B163" s="101"/>
      <c r="C163" s="5"/>
      <c r="D163" s="5"/>
      <c r="E163" s="5"/>
      <c r="F163" s="5"/>
      <c r="G163" s="81"/>
      <c r="H163" s="81"/>
      <c r="I163" s="72"/>
      <c r="J163" s="72"/>
      <c r="K163" s="72"/>
      <c r="L163" s="72"/>
      <c r="M163" s="81"/>
      <c r="N163" s="81"/>
      <c r="O163" s="72"/>
      <c r="P163" s="72"/>
      <c r="Q163" s="72"/>
      <c r="R163" s="72"/>
    </row>
    <row r="164" spans="1:18" s="2" customFormat="1" ht="30" hidden="1">
      <c r="A164" s="18" t="s">
        <v>184</v>
      </c>
      <c r="B164" s="93"/>
      <c r="C164" s="19" t="s">
        <v>22</v>
      </c>
      <c r="D164" s="19" t="s">
        <v>55</v>
      </c>
      <c r="E164" s="19" t="s">
        <v>128</v>
      </c>
      <c r="F164" s="19" t="s">
        <v>78</v>
      </c>
      <c r="G164" s="84">
        <f>G165+G171+G181+G188+G192</f>
        <v>0</v>
      </c>
      <c r="H164" s="84">
        <f>H165+H201+H204</f>
        <v>0</v>
      </c>
      <c r="I164" s="84">
        <f>I165+I201+I204</f>
        <v>0</v>
      </c>
      <c r="J164" s="84"/>
      <c r="K164" s="84">
        <f>K165+K201+K204+K192</f>
        <v>0</v>
      </c>
      <c r="L164" s="72">
        <f aca="true" t="shared" si="37" ref="L164:L173">G164+J164+K164</f>
        <v>0</v>
      </c>
      <c r="M164" s="84">
        <f>M165+M171+M181+M188+M192</f>
        <v>0</v>
      </c>
      <c r="N164" s="84">
        <f>N165+N201+N204</f>
        <v>0</v>
      </c>
      <c r="O164" s="84">
        <f>O165+O201+O204</f>
        <v>0</v>
      </c>
      <c r="P164" s="84"/>
      <c r="Q164" s="84">
        <f>Q165+Q201+Q204+Q192</f>
        <v>0</v>
      </c>
      <c r="R164" s="72">
        <f aca="true" t="shared" si="38" ref="R164:R173">M164+P164+Q164</f>
        <v>0</v>
      </c>
    </row>
    <row r="165" spans="1:18" ht="14.25" hidden="1">
      <c r="A165" s="16" t="s">
        <v>185</v>
      </c>
      <c r="B165" s="95"/>
      <c r="C165" s="3" t="s">
        <v>22</v>
      </c>
      <c r="D165" s="3" t="s">
        <v>11</v>
      </c>
      <c r="E165" s="3" t="s">
        <v>128</v>
      </c>
      <c r="F165" s="3" t="s">
        <v>78</v>
      </c>
      <c r="G165" s="81">
        <f>G168</f>
        <v>0</v>
      </c>
      <c r="H165" s="81">
        <f>H166+H168+H172+H175+H197</f>
        <v>0</v>
      </c>
      <c r="I165" s="81">
        <f>I166+I168+I172+I175+I197</f>
        <v>0</v>
      </c>
      <c r="J165" s="81"/>
      <c r="K165" s="81">
        <f>K166+K168+K172+K175+K197</f>
        <v>0</v>
      </c>
      <c r="L165" s="72">
        <f t="shared" si="37"/>
        <v>0</v>
      </c>
      <c r="M165" s="81">
        <f>M168</f>
        <v>0</v>
      </c>
      <c r="N165" s="81">
        <f>N166+N168+N172+N175+N197</f>
        <v>0</v>
      </c>
      <c r="O165" s="81">
        <f>O166+O168+O172+O175+O197</f>
        <v>0</v>
      </c>
      <c r="P165" s="81"/>
      <c r="Q165" s="81">
        <f>Q166+Q168+Q172+Q175+Q197</f>
        <v>0</v>
      </c>
      <c r="R165" s="72">
        <f t="shared" si="38"/>
        <v>0</v>
      </c>
    </row>
    <row r="166" spans="1:18" ht="51" hidden="1">
      <c r="A166" s="37" t="s">
        <v>100</v>
      </c>
      <c r="B166" s="99"/>
      <c r="C166" s="4" t="s">
        <v>22</v>
      </c>
      <c r="D166" s="4" t="s">
        <v>11</v>
      </c>
      <c r="E166" s="4" t="s">
        <v>60</v>
      </c>
      <c r="F166" s="4">
        <v>0</v>
      </c>
      <c r="G166" s="81">
        <f>G167</f>
        <v>0</v>
      </c>
      <c r="H166" s="81">
        <f>H167</f>
        <v>0</v>
      </c>
      <c r="I166" s="72">
        <f>G166+H166</f>
        <v>0</v>
      </c>
      <c r="J166" s="72"/>
      <c r="K166" s="72"/>
      <c r="L166" s="72">
        <f t="shared" si="37"/>
        <v>0</v>
      </c>
      <c r="M166" s="81">
        <f>M167</f>
        <v>0</v>
      </c>
      <c r="N166" s="81">
        <f>N167</f>
        <v>0</v>
      </c>
      <c r="O166" s="72">
        <f>M166+N166</f>
        <v>0</v>
      </c>
      <c r="P166" s="72"/>
      <c r="Q166" s="72"/>
      <c r="R166" s="72">
        <f t="shared" si="38"/>
        <v>0</v>
      </c>
    </row>
    <row r="167" spans="1:18" ht="25.5" hidden="1">
      <c r="A167" s="17" t="s">
        <v>19</v>
      </c>
      <c r="B167" s="101"/>
      <c r="C167" s="5" t="s">
        <v>22</v>
      </c>
      <c r="D167" s="5" t="s">
        <v>11</v>
      </c>
      <c r="E167" s="5" t="s">
        <v>60</v>
      </c>
      <c r="F167" s="5">
        <v>327</v>
      </c>
      <c r="G167" s="81"/>
      <c r="H167" s="81"/>
      <c r="I167" s="72">
        <f>G167+H167</f>
        <v>0</v>
      </c>
      <c r="J167" s="72"/>
      <c r="K167" s="72"/>
      <c r="L167" s="72">
        <f t="shared" si="37"/>
        <v>0</v>
      </c>
      <c r="M167" s="81"/>
      <c r="N167" s="81"/>
      <c r="O167" s="72">
        <f>M167+N167</f>
        <v>0</v>
      </c>
      <c r="P167" s="72"/>
      <c r="Q167" s="72"/>
      <c r="R167" s="72">
        <f t="shared" si="38"/>
        <v>0</v>
      </c>
    </row>
    <row r="168" spans="1:18" ht="25.5" hidden="1">
      <c r="A168" s="37" t="s">
        <v>41</v>
      </c>
      <c r="B168" s="99"/>
      <c r="C168" s="4" t="s">
        <v>22</v>
      </c>
      <c r="D168" s="4" t="s">
        <v>11</v>
      </c>
      <c r="E168" s="4" t="s">
        <v>186</v>
      </c>
      <c r="F168" s="4" t="s">
        <v>78</v>
      </c>
      <c r="G168" s="81">
        <f aca="true" t="shared" si="39" ref="G168:I169">G169</f>
        <v>0</v>
      </c>
      <c r="H168" s="81">
        <f t="shared" si="39"/>
        <v>0</v>
      </c>
      <c r="I168" s="81">
        <f t="shared" si="39"/>
        <v>0</v>
      </c>
      <c r="J168" s="81"/>
      <c r="K168" s="81">
        <f>K169</f>
        <v>0</v>
      </c>
      <c r="L168" s="72">
        <f t="shared" si="37"/>
        <v>0</v>
      </c>
      <c r="M168" s="81">
        <f aca="true" t="shared" si="40" ref="M168:O169">M169</f>
        <v>0</v>
      </c>
      <c r="N168" s="81">
        <f t="shared" si="40"/>
        <v>0</v>
      </c>
      <c r="O168" s="81">
        <f t="shared" si="40"/>
        <v>0</v>
      </c>
      <c r="P168" s="81"/>
      <c r="Q168" s="81">
        <f>Q169</f>
        <v>0</v>
      </c>
      <c r="R168" s="72">
        <f t="shared" si="38"/>
        <v>0</v>
      </c>
    </row>
    <row r="169" spans="1:18" ht="25.5" hidden="1">
      <c r="A169" s="17" t="s">
        <v>19</v>
      </c>
      <c r="B169" s="101"/>
      <c r="C169" s="5" t="s">
        <v>22</v>
      </c>
      <c r="D169" s="5" t="s">
        <v>11</v>
      </c>
      <c r="E169" s="5" t="s">
        <v>187</v>
      </c>
      <c r="F169" s="5" t="s">
        <v>78</v>
      </c>
      <c r="G169" s="81">
        <f t="shared" si="39"/>
        <v>0</v>
      </c>
      <c r="H169" s="81">
        <f t="shared" si="39"/>
        <v>0</v>
      </c>
      <c r="I169" s="81">
        <f t="shared" si="39"/>
        <v>0</v>
      </c>
      <c r="J169" s="81"/>
      <c r="K169" s="81">
        <f>K170</f>
        <v>0</v>
      </c>
      <c r="L169" s="72">
        <f t="shared" si="37"/>
        <v>0</v>
      </c>
      <c r="M169" s="81">
        <f t="shared" si="40"/>
        <v>0</v>
      </c>
      <c r="N169" s="81">
        <f t="shared" si="40"/>
        <v>0</v>
      </c>
      <c r="O169" s="81">
        <f t="shared" si="40"/>
        <v>0</v>
      </c>
      <c r="P169" s="81"/>
      <c r="Q169" s="81">
        <f>Q170</f>
        <v>0</v>
      </c>
      <c r="R169" s="72">
        <f t="shared" si="38"/>
        <v>0</v>
      </c>
    </row>
    <row r="170" spans="1:18" ht="12.75" hidden="1">
      <c r="A170" s="17" t="s">
        <v>161</v>
      </c>
      <c r="B170" s="101"/>
      <c r="C170" s="5" t="s">
        <v>188</v>
      </c>
      <c r="D170" s="5" t="s">
        <v>11</v>
      </c>
      <c r="E170" s="5" t="s">
        <v>187</v>
      </c>
      <c r="F170" s="5" t="s">
        <v>162</v>
      </c>
      <c r="G170" s="81"/>
      <c r="H170" s="81"/>
      <c r="I170" s="72"/>
      <c r="J170" s="72"/>
      <c r="K170" s="72"/>
      <c r="L170" s="72">
        <f t="shared" si="37"/>
        <v>0</v>
      </c>
      <c r="M170" s="81"/>
      <c r="N170" s="81"/>
      <c r="O170" s="72"/>
      <c r="P170" s="72"/>
      <c r="Q170" s="72"/>
      <c r="R170" s="72">
        <f t="shared" si="38"/>
        <v>0</v>
      </c>
    </row>
    <row r="171" spans="1:18" s="11" customFormat="1" ht="15" hidden="1">
      <c r="A171" s="33" t="s">
        <v>189</v>
      </c>
      <c r="B171" s="97"/>
      <c r="C171" s="10" t="s">
        <v>22</v>
      </c>
      <c r="D171" s="10" t="s">
        <v>21</v>
      </c>
      <c r="E171" s="10" t="s">
        <v>128</v>
      </c>
      <c r="F171" s="10" t="s">
        <v>78</v>
      </c>
      <c r="G171" s="87">
        <f>G172+G175+G178</f>
        <v>0</v>
      </c>
      <c r="H171" s="87"/>
      <c r="I171" s="82"/>
      <c r="J171" s="82"/>
      <c r="K171" s="82"/>
      <c r="L171" s="72">
        <f t="shared" si="37"/>
        <v>0</v>
      </c>
      <c r="M171" s="87">
        <f>M172+M175+M178</f>
        <v>0</v>
      </c>
      <c r="N171" s="87"/>
      <c r="O171" s="82"/>
      <c r="P171" s="82"/>
      <c r="Q171" s="82"/>
      <c r="R171" s="72">
        <f t="shared" si="38"/>
        <v>0</v>
      </c>
    </row>
    <row r="172" spans="1:18" ht="29.25" customHeight="1" hidden="1">
      <c r="A172" s="37" t="s">
        <v>41</v>
      </c>
      <c r="B172" s="99"/>
      <c r="C172" s="4" t="s">
        <v>22</v>
      </c>
      <c r="D172" s="4" t="s">
        <v>21</v>
      </c>
      <c r="E172" s="4" t="s">
        <v>186</v>
      </c>
      <c r="F172" s="4" t="s">
        <v>78</v>
      </c>
      <c r="G172" s="81">
        <f>G173</f>
        <v>0</v>
      </c>
      <c r="H172" s="81">
        <f>H173</f>
        <v>0</v>
      </c>
      <c r="I172" s="72">
        <f>G172+H172</f>
        <v>0</v>
      </c>
      <c r="J172" s="72"/>
      <c r="K172" s="72"/>
      <c r="L172" s="72">
        <f t="shared" si="37"/>
        <v>0</v>
      </c>
      <c r="M172" s="81">
        <f>M173</f>
        <v>0</v>
      </c>
      <c r="N172" s="81">
        <f>N173</f>
        <v>0</v>
      </c>
      <c r="O172" s="72">
        <f>M172+N172</f>
        <v>0</v>
      </c>
      <c r="P172" s="72"/>
      <c r="Q172" s="72"/>
      <c r="R172" s="72">
        <f t="shared" si="38"/>
        <v>0</v>
      </c>
    </row>
    <row r="173" spans="1:18" ht="25.5" hidden="1">
      <c r="A173" s="17" t="s">
        <v>19</v>
      </c>
      <c r="B173" s="101"/>
      <c r="C173" s="5" t="s">
        <v>22</v>
      </c>
      <c r="D173" s="5" t="s">
        <v>21</v>
      </c>
      <c r="E173" s="5" t="s">
        <v>187</v>
      </c>
      <c r="F173" s="5" t="s">
        <v>78</v>
      </c>
      <c r="G173" s="81">
        <f>G174</f>
        <v>0</v>
      </c>
      <c r="H173" s="81"/>
      <c r="I173" s="72">
        <f>G173+H173</f>
        <v>0</v>
      </c>
      <c r="J173" s="72"/>
      <c r="K173" s="72"/>
      <c r="L173" s="72">
        <f t="shared" si="37"/>
        <v>0</v>
      </c>
      <c r="M173" s="81">
        <f>M174</f>
        <v>0</v>
      </c>
      <c r="N173" s="81"/>
      <c r="O173" s="72">
        <f>M173+N173</f>
        <v>0</v>
      </c>
      <c r="P173" s="72"/>
      <c r="Q173" s="72"/>
      <c r="R173" s="72">
        <f t="shared" si="38"/>
        <v>0</v>
      </c>
    </row>
    <row r="174" spans="1:18" ht="12.75" hidden="1">
      <c r="A174" s="17" t="s">
        <v>161</v>
      </c>
      <c r="B174" s="101"/>
      <c r="C174" s="5" t="s">
        <v>22</v>
      </c>
      <c r="D174" s="5" t="s">
        <v>21</v>
      </c>
      <c r="E174" s="5" t="s">
        <v>187</v>
      </c>
      <c r="F174" s="5" t="s">
        <v>162</v>
      </c>
      <c r="G174" s="81"/>
      <c r="H174" s="81"/>
      <c r="I174" s="72"/>
      <c r="J174" s="72"/>
      <c r="K174" s="72"/>
      <c r="L174" s="72"/>
      <c r="M174" s="81"/>
      <c r="N174" s="81"/>
      <c r="O174" s="72"/>
      <c r="P174" s="72"/>
      <c r="Q174" s="72"/>
      <c r="R174" s="72"/>
    </row>
    <row r="175" spans="1:18" ht="12.75" hidden="1">
      <c r="A175" s="37"/>
      <c r="B175" s="99"/>
      <c r="C175" s="4"/>
      <c r="D175" s="4"/>
      <c r="E175" s="4"/>
      <c r="F175" s="4"/>
      <c r="G175" s="81"/>
      <c r="H175" s="81"/>
      <c r="I175" s="72"/>
      <c r="J175" s="72"/>
      <c r="K175" s="72"/>
      <c r="L175" s="72"/>
      <c r="M175" s="81"/>
      <c r="N175" s="81"/>
      <c r="O175" s="72"/>
      <c r="P175" s="72"/>
      <c r="Q175" s="72"/>
      <c r="R175" s="72"/>
    </row>
    <row r="176" spans="1:18" ht="12.75" hidden="1">
      <c r="A176" s="37"/>
      <c r="B176" s="99"/>
      <c r="C176" s="4"/>
      <c r="D176" s="4"/>
      <c r="E176" s="4"/>
      <c r="F176" s="4"/>
      <c r="G176" s="81"/>
      <c r="H176" s="81"/>
      <c r="I176" s="72"/>
      <c r="J176" s="72"/>
      <c r="K176" s="72"/>
      <c r="L176" s="72"/>
      <c r="M176" s="81"/>
      <c r="N176" s="81"/>
      <c r="O176" s="72"/>
      <c r="P176" s="72"/>
      <c r="Q176" s="72"/>
      <c r="R176" s="72"/>
    </row>
    <row r="177" spans="1:18" ht="12.75" hidden="1">
      <c r="A177" s="37"/>
      <c r="B177" s="99"/>
      <c r="C177" s="4"/>
      <c r="D177" s="4"/>
      <c r="E177" s="4"/>
      <c r="F177" s="4"/>
      <c r="G177" s="81"/>
      <c r="H177" s="81"/>
      <c r="I177" s="72"/>
      <c r="J177" s="72"/>
      <c r="K177" s="72"/>
      <c r="L177" s="72"/>
      <c r="M177" s="81"/>
      <c r="N177" s="81"/>
      <c r="O177" s="72"/>
      <c r="P177" s="72"/>
      <c r="Q177" s="72"/>
      <c r="R177" s="72"/>
    </row>
    <row r="178" spans="1:18" s="9" customFormat="1" ht="12.75" hidden="1">
      <c r="A178" s="17" t="s">
        <v>115</v>
      </c>
      <c r="B178" s="101"/>
      <c r="C178" s="23" t="s">
        <v>22</v>
      </c>
      <c r="D178" s="23" t="s">
        <v>21</v>
      </c>
      <c r="E178" s="23" t="s">
        <v>166</v>
      </c>
      <c r="F178" s="23" t="s">
        <v>78</v>
      </c>
      <c r="G178" s="74">
        <f>G179</f>
        <v>0</v>
      </c>
      <c r="H178" s="74"/>
      <c r="I178" s="73"/>
      <c r="J178" s="73"/>
      <c r="K178" s="73"/>
      <c r="L178" s="72">
        <f aca="true" t="shared" si="41" ref="L178:L191">G178+J178+K178</f>
        <v>0</v>
      </c>
      <c r="M178" s="74">
        <f>M179</f>
        <v>0</v>
      </c>
      <c r="N178" s="74"/>
      <c r="O178" s="73"/>
      <c r="P178" s="73"/>
      <c r="Q178" s="73"/>
      <c r="R178" s="72">
        <f aca="true" t="shared" si="42" ref="R178:R191">M178+P178+Q178</f>
        <v>0</v>
      </c>
    </row>
    <row r="179" spans="1:18" s="13" customFormat="1" ht="51" hidden="1">
      <c r="A179" s="38" t="s">
        <v>116</v>
      </c>
      <c r="B179" s="98"/>
      <c r="C179" s="4" t="s">
        <v>22</v>
      </c>
      <c r="D179" s="4" t="s">
        <v>21</v>
      </c>
      <c r="E179" s="4" t="s">
        <v>190</v>
      </c>
      <c r="F179" s="4" t="s">
        <v>78</v>
      </c>
      <c r="G179" s="75">
        <f>G180</f>
        <v>0</v>
      </c>
      <c r="H179" s="75"/>
      <c r="I179" s="72"/>
      <c r="J179" s="72"/>
      <c r="K179" s="72"/>
      <c r="L179" s="72">
        <f t="shared" si="41"/>
        <v>0</v>
      </c>
      <c r="M179" s="75">
        <f>M180</f>
        <v>0</v>
      </c>
      <c r="N179" s="75"/>
      <c r="O179" s="72"/>
      <c r="P179" s="72"/>
      <c r="Q179" s="72"/>
      <c r="R179" s="72">
        <f t="shared" si="42"/>
        <v>0</v>
      </c>
    </row>
    <row r="180" spans="1:18" ht="12.75" hidden="1">
      <c r="A180" s="37" t="s">
        <v>161</v>
      </c>
      <c r="B180" s="99"/>
      <c r="C180" s="4" t="s">
        <v>188</v>
      </c>
      <c r="D180" s="4" t="s">
        <v>21</v>
      </c>
      <c r="E180" s="4" t="s">
        <v>190</v>
      </c>
      <c r="F180" s="4" t="s">
        <v>162</v>
      </c>
      <c r="G180" s="81"/>
      <c r="H180" s="81"/>
      <c r="I180" s="72"/>
      <c r="J180" s="72"/>
      <c r="K180" s="72"/>
      <c r="L180" s="72">
        <f t="shared" si="41"/>
        <v>0</v>
      </c>
      <c r="M180" s="81"/>
      <c r="N180" s="81"/>
      <c r="O180" s="72"/>
      <c r="P180" s="72"/>
      <c r="Q180" s="72"/>
      <c r="R180" s="72">
        <f t="shared" si="42"/>
        <v>0</v>
      </c>
    </row>
    <row r="181" spans="1:18" s="9" customFormat="1" ht="12.75" hidden="1">
      <c r="A181" s="44" t="s">
        <v>191</v>
      </c>
      <c r="B181" s="104"/>
      <c r="C181" s="23" t="s">
        <v>22</v>
      </c>
      <c r="D181" s="23" t="s">
        <v>16</v>
      </c>
      <c r="E181" s="23" t="s">
        <v>128</v>
      </c>
      <c r="F181" s="23" t="s">
        <v>78</v>
      </c>
      <c r="G181" s="74">
        <f>G182+G185</f>
        <v>0</v>
      </c>
      <c r="H181" s="74"/>
      <c r="I181" s="73"/>
      <c r="J181" s="73"/>
      <c r="K181" s="73"/>
      <c r="L181" s="72">
        <f t="shared" si="41"/>
        <v>0</v>
      </c>
      <c r="M181" s="74">
        <f>M182+M185</f>
        <v>0</v>
      </c>
      <c r="N181" s="74"/>
      <c r="O181" s="73"/>
      <c r="P181" s="73"/>
      <c r="Q181" s="73"/>
      <c r="R181" s="72">
        <f t="shared" si="42"/>
        <v>0</v>
      </c>
    </row>
    <row r="182" spans="1:18" ht="25.5" hidden="1">
      <c r="A182" s="37" t="s">
        <v>41</v>
      </c>
      <c r="B182" s="99"/>
      <c r="C182" s="4" t="s">
        <v>22</v>
      </c>
      <c r="D182" s="4" t="s">
        <v>16</v>
      </c>
      <c r="E182" s="4" t="s">
        <v>186</v>
      </c>
      <c r="F182" s="4" t="s">
        <v>78</v>
      </c>
      <c r="G182" s="81">
        <f>G183</f>
        <v>0</v>
      </c>
      <c r="H182" s="81"/>
      <c r="I182" s="72"/>
      <c r="J182" s="72"/>
      <c r="K182" s="72"/>
      <c r="L182" s="72">
        <f t="shared" si="41"/>
        <v>0</v>
      </c>
      <c r="M182" s="81">
        <f>M183</f>
        <v>0</v>
      </c>
      <c r="N182" s="81"/>
      <c r="O182" s="72"/>
      <c r="P182" s="72"/>
      <c r="Q182" s="72"/>
      <c r="R182" s="72">
        <f t="shared" si="42"/>
        <v>0</v>
      </c>
    </row>
    <row r="183" spans="1:18" ht="25.5" hidden="1">
      <c r="A183" s="37" t="s">
        <v>19</v>
      </c>
      <c r="B183" s="99"/>
      <c r="C183" s="4" t="s">
        <v>22</v>
      </c>
      <c r="D183" s="4" t="s">
        <v>16</v>
      </c>
      <c r="E183" s="4" t="s">
        <v>187</v>
      </c>
      <c r="F183" s="4" t="s">
        <v>78</v>
      </c>
      <c r="G183" s="81">
        <f>G184</f>
        <v>0</v>
      </c>
      <c r="H183" s="81"/>
      <c r="I183" s="72"/>
      <c r="J183" s="72"/>
      <c r="K183" s="72"/>
      <c r="L183" s="72">
        <f t="shared" si="41"/>
        <v>0</v>
      </c>
      <c r="M183" s="81">
        <f>M184</f>
        <v>0</v>
      </c>
      <c r="N183" s="81"/>
      <c r="O183" s="72"/>
      <c r="P183" s="72"/>
      <c r="Q183" s="72"/>
      <c r="R183" s="72">
        <f t="shared" si="42"/>
        <v>0</v>
      </c>
    </row>
    <row r="184" spans="1:18" ht="12.75" hidden="1">
      <c r="A184" s="37" t="s">
        <v>161</v>
      </c>
      <c r="B184" s="99"/>
      <c r="C184" s="4" t="s">
        <v>22</v>
      </c>
      <c r="D184" s="4" t="s">
        <v>16</v>
      </c>
      <c r="E184" s="4" t="s">
        <v>187</v>
      </c>
      <c r="F184" s="4" t="s">
        <v>162</v>
      </c>
      <c r="G184" s="81"/>
      <c r="H184" s="81"/>
      <c r="I184" s="72"/>
      <c r="J184" s="72"/>
      <c r="K184" s="72"/>
      <c r="L184" s="72">
        <f t="shared" si="41"/>
        <v>0</v>
      </c>
      <c r="M184" s="81"/>
      <c r="N184" s="81"/>
      <c r="O184" s="72"/>
      <c r="P184" s="72"/>
      <c r="Q184" s="72"/>
      <c r="R184" s="72">
        <f t="shared" si="42"/>
        <v>0</v>
      </c>
    </row>
    <row r="185" spans="1:18" ht="12.75" hidden="1">
      <c r="A185" s="38" t="s">
        <v>115</v>
      </c>
      <c r="B185" s="98"/>
      <c r="C185" s="4" t="s">
        <v>22</v>
      </c>
      <c r="D185" s="4" t="s">
        <v>16</v>
      </c>
      <c r="E185" s="4" t="s">
        <v>166</v>
      </c>
      <c r="F185" s="4" t="s">
        <v>78</v>
      </c>
      <c r="G185" s="81">
        <f>G186</f>
        <v>0</v>
      </c>
      <c r="H185" s="81"/>
      <c r="I185" s="72"/>
      <c r="J185" s="72"/>
      <c r="K185" s="72"/>
      <c r="L185" s="72">
        <f t="shared" si="41"/>
        <v>0</v>
      </c>
      <c r="M185" s="81">
        <f>M186</f>
        <v>0</v>
      </c>
      <c r="N185" s="81"/>
      <c r="O185" s="72"/>
      <c r="P185" s="72"/>
      <c r="Q185" s="72"/>
      <c r="R185" s="72">
        <f t="shared" si="42"/>
        <v>0</v>
      </c>
    </row>
    <row r="186" spans="1:18" ht="51" hidden="1">
      <c r="A186" s="17" t="s">
        <v>116</v>
      </c>
      <c r="B186" s="101"/>
      <c r="C186" s="4" t="s">
        <v>22</v>
      </c>
      <c r="D186" s="4" t="s">
        <v>16</v>
      </c>
      <c r="E186" s="4" t="s">
        <v>190</v>
      </c>
      <c r="F186" s="4" t="s">
        <v>78</v>
      </c>
      <c r="G186" s="81">
        <f>G187</f>
        <v>0</v>
      </c>
      <c r="H186" s="81"/>
      <c r="I186" s="72"/>
      <c r="J186" s="72"/>
      <c r="K186" s="72"/>
      <c r="L186" s="72">
        <f t="shared" si="41"/>
        <v>0</v>
      </c>
      <c r="M186" s="81">
        <f>M187</f>
        <v>0</v>
      </c>
      <c r="N186" s="81"/>
      <c r="O186" s="72"/>
      <c r="P186" s="72"/>
      <c r="Q186" s="72"/>
      <c r="R186" s="72">
        <f t="shared" si="42"/>
        <v>0</v>
      </c>
    </row>
    <row r="187" spans="1:18" ht="12.75" hidden="1">
      <c r="A187" s="37" t="s">
        <v>161</v>
      </c>
      <c r="B187" s="99"/>
      <c r="C187" s="4" t="s">
        <v>188</v>
      </c>
      <c r="D187" s="4" t="s">
        <v>16</v>
      </c>
      <c r="E187" s="4" t="s">
        <v>190</v>
      </c>
      <c r="F187" s="4" t="s">
        <v>162</v>
      </c>
      <c r="G187" s="81"/>
      <c r="H187" s="81"/>
      <c r="I187" s="72"/>
      <c r="J187" s="72"/>
      <c r="K187" s="72"/>
      <c r="L187" s="72">
        <f t="shared" si="41"/>
        <v>0</v>
      </c>
      <c r="M187" s="81"/>
      <c r="N187" s="81"/>
      <c r="O187" s="72"/>
      <c r="P187" s="72"/>
      <c r="Q187" s="72"/>
      <c r="R187" s="72">
        <f t="shared" si="42"/>
        <v>0</v>
      </c>
    </row>
    <row r="188" spans="1:18" ht="12.75" hidden="1">
      <c r="A188" s="37" t="s">
        <v>192</v>
      </c>
      <c r="B188" s="99"/>
      <c r="C188" s="4" t="s">
        <v>22</v>
      </c>
      <c r="D188" s="4" t="s">
        <v>25</v>
      </c>
      <c r="E188" s="4" t="s">
        <v>128</v>
      </c>
      <c r="F188" s="4" t="s">
        <v>78</v>
      </c>
      <c r="G188" s="81">
        <f>G189</f>
        <v>0</v>
      </c>
      <c r="H188" s="81"/>
      <c r="I188" s="72"/>
      <c r="J188" s="72"/>
      <c r="K188" s="72"/>
      <c r="L188" s="72">
        <f t="shared" si="41"/>
        <v>0</v>
      </c>
      <c r="M188" s="81">
        <f>M189</f>
        <v>0</v>
      </c>
      <c r="N188" s="81"/>
      <c r="O188" s="72"/>
      <c r="P188" s="72"/>
      <c r="Q188" s="72"/>
      <c r="R188" s="72">
        <f t="shared" si="42"/>
        <v>0</v>
      </c>
    </row>
    <row r="189" spans="1:18" ht="25.5" hidden="1">
      <c r="A189" s="37" t="s">
        <v>193</v>
      </c>
      <c r="B189" s="99"/>
      <c r="C189" s="4" t="s">
        <v>22</v>
      </c>
      <c r="D189" s="4" t="s">
        <v>25</v>
      </c>
      <c r="E189" s="4" t="s">
        <v>195</v>
      </c>
      <c r="F189" s="4" t="s">
        <v>78</v>
      </c>
      <c r="G189" s="81">
        <f>G190</f>
        <v>0</v>
      </c>
      <c r="H189" s="81"/>
      <c r="I189" s="72"/>
      <c r="J189" s="72"/>
      <c r="K189" s="72"/>
      <c r="L189" s="72">
        <f t="shared" si="41"/>
        <v>0</v>
      </c>
      <c r="M189" s="81">
        <f>M190</f>
        <v>0</v>
      </c>
      <c r="N189" s="81"/>
      <c r="O189" s="72"/>
      <c r="P189" s="72"/>
      <c r="Q189" s="72"/>
      <c r="R189" s="72">
        <f t="shared" si="42"/>
        <v>0</v>
      </c>
    </row>
    <row r="190" spans="1:18" ht="25.5" hidden="1">
      <c r="A190" s="37" t="s">
        <v>194</v>
      </c>
      <c r="B190" s="99"/>
      <c r="C190" s="4" t="s">
        <v>22</v>
      </c>
      <c r="D190" s="4" t="s">
        <v>25</v>
      </c>
      <c r="E190" s="4" t="s">
        <v>196</v>
      </c>
      <c r="F190" s="4" t="s">
        <v>78</v>
      </c>
      <c r="G190" s="81">
        <f>G191</f>
        <v>0</v>
      </c>
      <c r="H190" s="81"/>
      <c r="I190" s="72"/>
      <c r="J190" s="72"/>
      <c r="K190" s="72"/>
      <c r="L190" s="72">
        <f t="shared" si="41"/>
        <v>0</v>
      </c>
      <c r="M190" s="81">
        <f>M191</f>
        <v>0</v>
      </c>
      <c r="N190" s="81"/>
      <c r="O190" s="72"/>
      <c r="P190" s="72"/>
      <c r="Q190" s="72"/>
      <c r="R190" s="72">
        <f t="shared" si="42"/>
        <v>0</v>
      </c>
    </row>
    <row r="191" spans="1:18" ht="25.5" hidden="1">
      <c r="A191" s="37" t="s">
        <v>134</v>
      </c>
      <c r="B191" s="99"/>
      <c r="C191" s="4" t="s">
        <v>22</v>
      </c>
      <c r="D191" s="4" t="s">
        <v>25</v>
      </c>
      <c r="E191" s="4" t="s">
        <v>196</v>
      </c>
      <c r="F191" s="4" t="s">
        <v>136</v>
      </c>
      <c r="G191" s="81"/>
      <c r="H191" s="81"/>
      <c r="I191" s="72"/>
      <c r="J191" s="72"/>
      <c r="K191" s="72"/>
      <c r="L191" s="72">
        <f t="shared" si="41"/>
        <v>0</v>
      </c>
      <c r="M191" s="81"/>
      <c r="N191" s="81"/>
      <c r="O191" s="72"/>
      <c r="P191" s="72"/>
      <c r="Q191" s="72"/>
      <c r="R191" s="72">
        <f t="shared" si="42"/>
        <v>0</v>
      </c>
    </row>
    <row r="192" spans="1:18" ht="25.5" customHeight="1" hidden="1">
      <c r="A192" s="37"/>
      <c r="B192" s="99"/>
      <c r="C192" s="4"/>
      <c r="D192" s="4"/>
      <c r="E192" s="4"/>
      <c r="F192" s="4"/>
      <c r="G192" s="81"/>
      <c r="H192" s="81"/>
      <c r="I192" s="81"/>
      <c r="J192" s="81"/>
      <c r="K192" s="81"/>
      <c r="L192" s="72"/>
      <c r="M192" s="81"/>
      <c r="N192" s="81"/>
      <c r="O192" s="81"/>
      <c r="P192" s="81"/>
      <c r="Q192" s="81"/>
      <c r="R192" s="72"/>
    </row>
    <row r="193" spans="1:18" ht="12.75" hidden="1">
      <c r="A193" s="37"/>
      <c r="B193" s="99"/>
      <c r="C193" s="4"/>
      <c r="D193" s="4"/>
      <c r="E193" s="4"/>
      <c r="F193" s="4"/>
      <c r="G193" s="81"/>
      <c r="H193" s="81"/>
      <c r="I193" s="81"/>
      <c r="J193" s="81"/>
      <c r="K193" s="81"/>
      <c r="L193" s="72"/>
      <c r="M193" s="81"/>
      <c r="N193" s="81"/>
      <c r="O193" s="81"/>
      <c r="P193" s="81"/>
      <c r="Q193" s="81"/>
      <c r="R193" s="72"/>
    </row>
    <row r="194" spans="1:18" ht="12.75" hidden="1">
      <c r="A194" s="37"/>
      <c r="B194" s="99"/>
      <c r="C194" s="4"/>
      <c r="D194" s="4"/>
      <c r="E194" s="4"/>
      <c r="F194" s="4"/>
      <c r="G194" s="81"/>
      <c r="H194" s="81"/>
      <c r="I194" s="72"/>
      <c r="J194" s="72"/>
      <c r="K194" s="72"/>
      <c r="L194" s="72"/>
      <c r="M194" s="81"/>
      <c r="N194" s="81"/>
      <c r="O194" s="72"/>
      <c r="P194" s="72"/>
      <c r="Q194" s="72"/>
      <c r="R194" s="72"/>
    </row>
    <row r="195" spans="1:18" ht="12.75" hidden="1">
      <c r="A195" s="37"/>
      <c r="B195" s="99"/>
      <c r="C195" s="4"/>
      <c r="D195" s="4"/>
      <c r="E195" s="4"/>
      <c r="F195" s="4"/>
      <c r="G195" s="81"/>
      <c r="H195" s="81"/>
      <c r="I195" s="72"/>
      <c r="J195" s="72"/>
      <c r="K195" s="72"/>
      <c r="L195" s="72"/>
      <c r="M195" s="81"/>
      <c r="N195" s="81"/>
      <c r="O195" s="72"/>
      <c r="P195" s="72"/>
      <c r="Q195" s="72"/>
      <c r="R195" s="72"/>
    </row>
    <row r="196" spans="1:18" ht="12.75" hidden="1">
      <c r="A196" s="17"/>
      <c r="B196" s="101"/>
      <c r="C196" s="5"/>
      <c r="D196" s="5"/>
      <c r="E196" s="5"/>
      <c r="F196" s="5"/>
      <c r="G196" s="81"/>
      <c r="H196" s="81"/>
      <c r="I196" s="72"/>
      <c r="J196" s="72"/>
      <c r="K196" s="72"/>
      <c r="L196" s="72">
        <f aca="true" t="shared" si="43" ref="L196:L221">G196+J196+K196</f>
        <v>0</v>
      </c>
      <c r="M196" s="81"/>
      <c r="N196" s="81"/>
      <c r="O196" s="72"/>
      <c r="P196" s="72"/>
      <c r="Q196" s="72"/>
      <c r="R196" s="72">
        <f aca="true" t="shared" si="44" ref="R196:R221">M196+P196+Q196</f>
        <v>0</v>
      </c>
    </row>
    <row r="197" spans="1:18" s="13" customFormat="1" ht="24" customHeight="1" hidden="1">
      <c r="A197" s="38"/>
      <c r="B197" s="98"/>
      <c r="C197" s="20"/>
      <c r="D197" s="20"/>
      <c r="E197" s="20"/>
      <c r="F197" s="20"/>
      <c r="G197" s="75"/>
      <c r="H197" s="75"/>
      <c r="I197" s="75"/>
      <c r="J197" s="75"/>
      <c r="K197" s="75"/>
      <c r="L197" s="72">
        <f t="shared" si="43"/>
        <v>0</v>
      </c>
      <c r="M197" s="75"/>
      <c r="N197" s="75"/>
      <c r="O197" s="75"/>
      <c r="P197" s="75"/>
      <c r="Q197" s="75"/>
      <c r="R197" s="72">
        <f t="shared" si="44"/>
        <v>0</v>
      </c>
    </row>
    <row r="198" spans="1:18" ht="12.75" hidden="1">
      <c r="A198" s="17"/>
      <c r="B198" s="101"/>
      <c r="C198" s="5"/>
      <c r="D198" s="5"/>
      <c r="E198" s="5"/>
      <c r="F198" s="5"/>
      <c r="G198" s="81"/>
      <c r="H198" s="81"/>
      <c r="I198" s="72"/>
      <c r="J198" s="72"/>
      <c r="K198" s="72"/>
      <c r="L198" s="72">
        <f t="shared" si="43"/>
        <v>0</v>
      </c>
      <c r="M198" s="81"/>
      <c r="N198" s="81"/>
      <c r="O198" s="72"/>
      <c r="P198" s="72"/>
      <c r="Q198" s="72"/>
      <c r="R198" s="72">
        <f t="shared" si="44"/>
        <v>0</v>
      </c>
    </row>
    <row r="199" spans="1:18" ht="12.75" hidden="1">
      <c r="A199" s="17"/>
      <c r="B199" s="101"/>
      <c r="C199" s="5"/>
      <c r="D199" s="5"/>
      <c r="E199" s="5"/>
      <c r="F199" s="5"/>
      <c r="G199" s="81"/>
      <c r="H199" s="81"/>
      <c r="I199" s="72"/>
      <c r="J199" s="72"/>
      <c r="K199" s="72"/>
      <c r="L199" s="72">
        <f t="shared" si="43"/>
        <v>0</v>
      </c>
      <c r="M199" s="81"/>
      <c r="N199" s="81"/>
      <c r="O199" s="72"/>
      <c r="P199" s="72"/>
      <c r="Q199" s="72"/>
      <c r="R199" s="72">
        <f t="shared" si="44"/>
        <v>0</v>
      </c>
    </row>
    <row r="200" spans="1:18" ht="12.75" hidden="1">
      <c r="A200" s="17"/>
      <c r="B200" s="101"/>
      <c r="C200" s="5"/>
      <c r="D200" s="5"/>
      <c r="E200" s="5"/>
      <c r="F200" s="5"/>
      <c r="G200" s="81"/>
      <c r="H200" s="81"/>
      <c r="I200" s="72">
        <f>G200+H200</f>
        <v>0</v>
      </c>
      <c r="J200" s="72"/>
      <c r="K200" s="72"/>
      <c r="L200" s="72">
        <f t="shared" si="43"/>
        <v>0</v>
      </c>
      <c r="M200" s="81"/>
      <c r="N200" s="81"/>
      <c r="O200" s="72">
        <f>M200+N200</f>
        <v>0</v>
      </c>
      <c r="P200" s="72"/>
      <c r="Q200" s="72"/>
      <c r="R200" s="72">
        <f t="shared" si="44"/>
        <v>0</v>
      </c>
    </row>
    <row r="201" spans="1:18" ht="14.25" hidden="1">
      <c r="A201" s="16" t="s">
        <v>43</v>
      </c>
      <c r="B201" s="95"/>
      <c r="C201" s="3" t="s">
        <v>22</v>
      </c>
      <c r="D201" s="3" t="s">
        <v>21</v>
      </c>
      <c r="E201" s="3">
        <v>0</v>
      </c>
      <c r="F201" s="3">
        <v>0</v>
      </c>
      <c r="G201" s="81">
        <f>G202</f>
        <v>0</v>
      </c>
      <c r="H201" s="81">
        <f>H202</f>
        <v>0</v>
      </c>
      <c r="I201" s="72">
        <f>G201+H201</f>
        <v>0</v>
      </c>
      <c r="J201" s="72"/>
      <c r="K201" s="72"/>
      <c r="L201" s="72">
        <f t="shared" si="43"/>
        <v>0</v>
      </c>
      <c r="M201" s="81">
        <f>M202</f>
        <v>0</v>
      </c>
      <c r="N201" s="81">
        <f>N202</f>
        <v>0</v>
      </c>
      <c r="O201" s="72">
        <f>M201+N201</f>
        <v>0</v>
      </c>
      <c r="P201" s="72"/>
      <c r="Q201" s="72"/>
      <c r="R201" s="72">
        <f t="shared" si="44"/>
        <v>0</v>
      </c>
    </row>
    <row r="202" spans="1:18" ht="25.5" hidden="1">
      <c r="A202" s="37" t="s">
        <v>44</v>
      </c>
      <c r="B202" s="99"/>
      <c r="C202" s="4" t="s">
        <v>22</v>
      </c>
      <c r="D202" s="4" t="s">
        <v>21</v>
      </c>
      <c r="E202" s="4" t="s">
        <v>45</v>
      </c>
      <c r="F202" s="34">
        <v>0</v>
      </c>
      <c r="G202" s="81">
        <f>G203</f>
        <v>0</v>
      </c>
      <c r="H202" s="81">
        <f>H203</f>
        <v>0</v>
      </c>
      <c r="I202" s="72">
        <f>G202+H202</f>
        <v>0</v>
      </c>
      <c r="J202" s="72"/>
      <c r="K202" s="72"/>
      <c r="L202" s="72">
        <f t="shared" si="43"/>
        <v>0</v>
      </c>
      <c r="M202" s="81">
        <f>M203</f>
        <v>0</v>
      </c>
      <c r="N202" s="81">
        <f>N203</f>
        <v>0</v>
      </c>
      <c r="O202" s="72">
        <f>M202+N202</f>
        <v>0</v>
      </c>
      <c r="P202" s="72"/>
      <c r="Q202" s="72"/>
      <c r="R202" s="72">
        <f t="shared" si="44"/>
        <v>0</v>
      </c>
    </row>
    <row r="203" spans="1:18" ht="25.5" hidden="1">
      <c r="A203" s="17" t="s">
        <v>37</v>
      </c>
      <c r="B203" s="101"/>
      <c r="C203" s="5" t="s">
        <v>22</v>
      </c>
      <c r="D203" s="5" t="s">
        <v>21</v>
      </c>
      <c r="E203" s="5" t="s">
        <v>45</v>
      </c>
      <c r="F203" s="5" t="s">
        <v>42</v>
      </c>
      <c r="G203" s="81"/>
      <c r="H203" s="81"/>
      <c r="I203" s="72">
        <f>G203+H203</f>
        <v>0</v>
      </c>
      <c r="J203" s="72"/>
      <c r="K203" s="72"/>
      <c r="L203" s="72">
        <f t="shared" si="43"/>
        <v>0</v>
      </c>
      <c r="M203" s="81"/>
      <c r="N203" s="81"/>
      <c r="O203" s="72">
        <f>M203+N203</f>
        <v>0</v>
      </c>
      <c r="P203" s="72"/>
      <c r="Q203" s="72"/>
      <c r="R203" s="72">
        <f t="shared" si="44"/>
        <v>0</v>
      </c>
    </row>
    <row r="204" spans="1:18" ht="25.5" hidden="1">
      <c r="A204" s="17" t="s">
        <v>113</v>
      </c>
      <c r="B204" s="101"/>
      <c r="C204" s="5" t="s">
        <v>22</v>
      </c>
      <c r="D204" s="5" t="s">
        <v>16</v>
      </c>
      <c r="E204" s="5"/>
      <c r="F204" s="5"/>
      <c r="G204" s="81">
        <f>G207</f>
        <v>0</v>
      </c>
      <c r="H204" s="81">
        <f>H207+H205</f>
        <v>0</v>
      </c>
      <c r="I204" s="72">
        <f>G204+H204</f>
        <v>0</v>
      </c>
      <c r="J204" s="72"/>
      <c r="K204" s="72"/>
      <c r="L204" s="72">
        <f t="shared" si="43"/>
        <v>0</v>
      </c>
      <c r="M204" s="81">
        <f>M207</f>
        <v>0</v>
      </c>
      <c r="N204" s="81">
        <f>N207+N205</f>
        <v>0</v>
      </c>
      <c r="O204" s="72">
        <f>M204+N204</f>
        <v>0</v>
      </c>
      <c r="P204" s="72"/>
      <c r="Q204" s="72"/>
      <c r="R204" s="72">
        <f t="shared" si="44"/>
        <v>0</v>
      </c>
    </row>
    <row r="205" spans="1:18" ht="25.5" hidden="1">
      <c r="A205" s="17" t="s">
        <v>118</v>
      </c>
      <c r="B205" s="101"/>
      <c r="C205" s="5" t="s">
        <v>22</v>
      </c>
      <c r="D205" s="5" t="s">
        <v>16</v>
      </c>
      <c r="E205" s="5" t="s">
        <v>77</v>
      </c>
      <c r="F205" s="5"/>
      <c r="G205" s="81">
        <f>G206</f>
        <v>0</v>
      </c>
      <c r="H205" s="81">
        <f>H206</f>
        <v>0</v>
      </c>
      <c r="I205" s="72">
        <f>I206</f>
        <v>0</v>
      </c>
      <c r="J205" s="72"/>
      <c r="K205" s="72"/>
      <c r="L205" s="72">
        <f t="shared" si="43"/>
        <v>0</v>
      </c>
      <c r="M205" s="81">
        <f>M206</f>
        <v>0</v>
      </c>
      <c r="N205" s="81">
        <f>N206</f>
        <v>0</v>
      </c>
      <c r="O205" s="72">
        <f>O206</f>
        <v>0</v>
      </c>
      <c r="P205" s="72"/>
      <c r="Q205" s="72"/>
      <c r="R205" s="72">
        <f t="shared" si="44"/>
        <v>0</v>
      </c>
    </row>
    <row r="206" spans="1:18" ht="12.75" hidden="1">
      <c r="A206" s="17" t="s">
        <v>80</v>
      </c>
      <c r="B206" s="101"/>
      <c r="C206" s="5" t="s">
        <v>22</v>
      </c>
      <c r="D206" s="5" t="s">
        <v>16</v>
      </c>
      <c r="E206" s="5" t="s">
        <v>77</v>
      </c>
      <c r="F206" s="5" t="s">
        <v>79</v>
      </c>
      <c r="G206" s="81"/>
      <c r="H206" s="81"/>
      <c r="I206" s="72">
        <f>G206+H206</f>
        <v>0</v>
      </c>
      <c r="J206" s="72"/>
      <c r="K206" s="72"/>
      <c r="L206" s="72">
        <f t="shared" si="43"/>
        <v>0</v>
      </c>
      <c r="M206" s="81"/>
      <c r="N206" s="81"/>
      <c r="O206" s="72">
        <f>M206+N206</f>
        <v>0</v>
      </c>
      <c r="P206" s="72"/>
      <c r="Q206" s="72"/>
      <c r="R206" s="72">
        <f t="shared" si="44"/>
        <v>0</v>
      </c>
    </row>
    <row r="207" spans="1:18" ht="63.75" customHeight="1" hidden="1" thickBot="1">
      <c r="A207" s="17" t="s">
        <v>114</v>
      </c>
      <c r="B207" s="101"/>
      <c r="C207" s="5" t="s">
        <v>22</v>
      </c>
      <c r="D207" s="5" t="s">
        <v>16</v>
      </c>
      <c r="E207" s="5" t="s">
        <v>60</v>
      </c>
      <c r="F207" s="5"/>
      <c r="G207" s="81">
        <f>G208</f>
        <v>0</v>
      </c>
      <c r="H207" s="81">
        <f>H208</f>
        <v>0</v>
      </c>
      <c r="I207" s="72">
        <f>G207+H207</f>
        <v>0</v>
      </c>
      <c r="J207" s="72"/>
      <c r="K207" s="72"/>
      <c r="L207" s="72">
        <f t="shared" si="43"/>
        <v>0</v>
      </c>
      <c r="M207" s="81">
        <f>M208</f>
        <v>0</v>
      </c>
      <c r="N207" s="81">
        <f>N208</f>
        <v>0</v>
      </c>
      <c r="O207" s="72">
        <f>M207+N207</f>
        <v>0</v>
      </c>
      <c r="P207" s="72"/>
      <c r="Q207" s="72"/>
      <c r="R207" s="72">
        <f t="shared" si="44"/>
        <v>0</v>
      </c>
    </row>
    <row r="208" spans="1:18" ht="25.5" hidden="1">
      <c r="A208" s="17" t="s">
        <v>19</v>
      </c>
      <c r="B208" s="101"/>
      <c r="C208" s="5" t="s">
        <v>22</v>
      </c>
      <c r="D208" s="5" t="s">
        <v>16</v>
      </c>
      <c r="E208" s="5" t="s">
        <v>60</v>
      </c>
      <c r="F208" s="5" t="s">
        <v>20</v>
      </c>
      <c r="G208" s="81">
        <v>0</v>
      </c>
      <c r="H208" s="81"/>
      <c r="I208" s="72">
        <f>G208+H208</f>
        <v>0</v>
      </c>
      <c r="J208" s="72"/>
      <c r="K208" s="72"/>
      <c r="L208" s="72">
        <f t="shared" si="43"/>
        <v>0</v>
      </c>
      <c r="M208" s="81">
        <v>0</v>
      </c>
      <c r="N208" s="81"/>
      <c r="O208" s="72">
        <f>M208+N208</f>
        <v>0</v>
      </c>
      <c r="P208" s="72"/>
      <c r="Q208" s="72"/>
      <c r="R208" s="72">
        <f t="shared" si="44"/>
        <v>0</v>
      </c>
    </row>
    <row r="209" spans="1:18" s="2" customFormat="1" ht="15">
      <c r="A209" s="18" t="s">
        <v>46</v>
      </c>
      <c r="B209" s="93" t="s">
        <v>162</v>
      </c>
      <c r="C209" s="19" t="s">
        <v>23</v>
      </c>
      <c r="D209" s="19" t="s">
        <v>55</v>
      </c>
      <c r="E209" s="19" t="s">
        <v>128</v>
      </c>
      <c r="F209" s="19" t="s">
        <v>78</v>
      </c>
      <c r="G209" s="84">
        <f>G210+G215+G233+G248+G221</f>
        <v>33</v>
      </c>
      <c r="H209" s="84">
        <f>H210+H215+H233+H239+H221</f>
        <v>0</v>
      </c>
      <c r="I209" s="84">
        <f>I210+I215+I233+I239+I221</f>
        <v>33</v>
      </c>
      <c r="J209" s="84"/>
      <c r="K209" s="84">
        <f>K210+K215+K233+K239+K221</f>
        <v>0</v>
      </c>
      <c r="L209" s="72">
        <f t="shared" si="43"/>
        <v>33</v>
      </c>
      <c r="M209" s="84">
        <f>M210+M215+M233+M248+M221</f>
        <v>33</v>
      </c>
      <c r="N209" s="84">
        <f>N210+N215+N233+N239+N221</f>
        <v>0</v>
      </c>
      <c r="O209" s="84">
        <f>O210+O215+O233+O239+O221</f>
        <v>33</v>
      </c>
      <c r="P209" s="84"/>
      <c r="Q209" s="84">
        <f>Q210+Q215+Q233+Q239+Q221</f>
        <v>0</v>
      </c>
      <c r="R209" s="72">
        <f t="shared" si="44"/>
        <v>33</v>
      </c>
    </row>
    <row r="210" spans="1:18" s="13" customFormat="1" ht="14.25">
      <c r="A210" s="38" t="s">
        <v>88</v>
      </c>
      <c r="B210" s="98" t="s">
        <v>162</v>
      </c>
      <c r="C210" s="10" t="s">
        <v>23</v>
      </c>
      <c r="D210" s="10" t="s">
        <v>11</v>
      </c>
      <c r="E210" s="10" t="s">
        <v>128</v>
      </c>
      <c r="F210" s="10" t="s">
        <v>78</v>
      </c>
      <c r="G210" s="85">
        <f>G211</f>
        <v>33</v>
      </c>
      <c r="H210" s="85">
        <f>H211</f>
        <v>0</v>
      </c>
      <c r="I210" s="85">
        <f>I211</f>
        <v>33</v>
      </c>
      <c r="J210" s="85"/>
      <c r="K210" s="85">
        <f>K211</f>
        <v>0</v>
      </c>
      <c r="L210" s="72">
        <f t="shared" si="43"/>
        <v>33</v>
      </c>
      <c r="M210" s="85">
        <f>M211</f>
        <v>33</v>
      </c>
      <c r="N210" s="85">
        <f>N211</f>
        <v>0</v>
      </c>
      <c r="O210" s="85">
        <f>O211</f>
        <v>33</v>
      </c>
      <c r="P210" s="85"/>
      <c r="Q210" s="85">
        <f>Q211</f>
        <v>0</v>
      </c>
      <c r="R210" s="72">
        <f t="shared" si="44"/>
        <v>33</v>
      </c>
    </row>
    <row r="211" spans="1:18" s="13" customFormat="1" ht="14.25">
      <c r="A211" s="38" t="s">
        <v>89</v>
      </c>
      <c r="B211" s="98" t="s">
        <v>162</v>
      </c>
      <c r="C211" s="10" t="s">
        <v>23</v>
      </c>
      <c r="D211" s="10" t="s">
        <v>11</v>
      </c>
      <c r="E211" s="10" t="s">
        <v>197</v>
      </c>
      <c r="F211" s="10" t="s">
        <v>78</v>
      </c>
      <c r="G211" s="85">
        <f>G212</f>
        <v>33</v>
      </c>
      <c r="H211" s="85">
        <f>H213</f>
        <v>0</v>
      </c>
      <c r="I211" s="85">
        <f>I213</f>
        <v>33</v>
      </c>
      <c r="J211" s="85"/>
      <c r="K211" s="85">
        <f>K213</f>
        <v>0</v>
      </c>
      <c r="L211" s="72">
        <f t="shared" si="43"/>
        <v>33</v>
      </c>
      <c r="M211" s="85">
        <f>M212</f>
        <v>33</v>
      </c>
      <c r="N211" s="85">
        <f>N213</f>
        <v>0</v>
      </c>
      <c r="O211" s="85">
        <f>O213</f>
        <v>33</v>
      </c>
      <c r="P211" s="85"/>
      <c r="Q211" s="85">
        <f>Q213</f>
        <v>0</v>
      </c>
      <c r="R211" s="72">
        <f t="shared" si="44"/>
        <v>33</v>
      </c>
    </row>
    <row r="212" spans="1:18" s="13" customFormat="1" ht="25.5">
      <c r="A212" s="38" t="s">
        <v>198</v>
      </c>
      <c r="B212" s="98" t="s">
        <v>162</v>
      </c>
      <c r="C212" s="10" t="s">
        <v>23</v>
      </c>
      <c r="D212" s="10" t="s">
        <v>11</v>
      </c>
      <c r="E212" s="10" t="s">
        <v>199</v>
      </c>
      <c r="F212" s="10" t="s">
        <v>78</v>
      </c>
      <c r="G212" s="85">
        <f>G213</f>
        <v>33</v>
      </c>
      <c r="H212" s="85"/>
      <c r="I212" s="85"/>
      <c r="J212" s="85"/>
      <c r="K212" s="85"/>
      <c r="L212" s="72">
        <f t="shared" si="43"/>
        <v>33</v>
      </c>
      <c r="M212" s="85">
        <f>M213</f>
        <v>33</v>
      </c>
      <c r="N212" s="85"/>
      <c r="O212" s="85"/>
      <c r="P212" s="85"/>
      <c r="Q212" s="85"/>
      <c r="R212" s="72">
        <f t="shared" si="44"/>
        <v>33</v>
      </c>
    </row>
    <row r="213" spans="1:18" s="13" customFormat="1" ht="36">
      <c r="A213" s="43" t="s">
        <v>200</v>
      </c>
      <c r="B213" s="105" t="s">
        <v>162</v>
      </c>
      <c r="C213" s="10" t="s">
        <v>23</v>
      </c>
      <c r="D213" s="10" t="s">
        <v>11</v>
      </c>
      <c r="E213" s="10" t="s">
        <v>201</v>
      </c>
      <c r="F213" s="10" t="s">
        <v>78</v>
      </c>
      <c r="G213" s="85">
        <f>G214</f>
        <v>33</v>
      </c>
      <c r="H213" s="85"/>
      <c r="I213" s="72">
        <f>G213+H213</f>
        <v>33</v>
      </c>
      <c r="J213" s="72"/>
      <c r="K213" s="72"/>
      <c r="L213" s="72">
        <f t="shared" si="43"/>
        <v>33</v>
      </c>
      <c r="M213" s="85">
        <f>M214</f>
        <v>33</v>
      </c>
      <c r="N213" s="85"/>
      <c r="O213" s="72">
        <f>M213+N213</f>
        <v>33</v>
      </c>
      <c r="P213" s="72"/>
      <c r="Q213" s="72"/>
      <c r="R213" s="72">
        <f t="shared" si="44"/>
        <v>33</v>
      </c>
    </row>
    <row r="214" spans="1:18" s="13" customFormat="1" ht="14.25">
      <c r="A214" s="43" t="s">
        <v>202</v>
      </c>
      <c r="B214" s="105" t="s">
        <v>162</v>
      </c>
      <c r="C214" s="10" t="s">
        <v>23</v>
      </c>
      <c r="D214" s="10" t="s">
        <v>11</v>
      </c>
      <c r="E214" s="10" t="s">
        <v>201</v>
      </c>
      <c r="F214" s="10" t="s">
        <v>15</v>
      </c>
      <c r="G214" s="85">
        <v>33</v>
      </c>
      <c r="H214" s="85"/>
      <c r="I214" s="72"/>
      <c r="J214" s="72"/>
      <c r="K214" s="72"/>
      <c r="L214" s="72">
        <f t="shared" si="43"/>
        <v>33</v>
      </c>
      <c r="M214" s="85">
        <v>33</v>
      </c>
      <c r="N214" s="85"/>
      <c r="O214" s="72"/>
      <c r="P214" s="72"/>
      <c r="Q214" s="72"/>
      <c r="R214" s="72">
        <f t="shared" si="44"/>
        <v>33</v>
      </c>
    </row>
    <row r="215" spans="1:18" ht="14.25" hidden="1">
      <c r="A215" s="16" t="s">
        <v>47</v>
      </c>
      <c r="B215" s="95"/>
      <c r="C215" s="3">
        <v>10</v>
      </c>
      <c r="D215" s="3" t="s">
        <v>21</v>
      </c>
      <c r="E215" s="3" t="s">
        <v>128</v>
      </c>
      <c r="F215" s="3" t="s">
        <v>78</v>
      </c>
      <c r="G215" s="81">
        <f aca="true" t="shared" si="45" ref="G215:I216">G216</f>
        <v>0</v>
      </c>
      <c r="H215" s="81">
        <f t="shared" si="45"/>
        <v>0</v>
      </c>
      <c r="I215" s="81">
        <f t="shared" si="45"/>
        <v>0</v>
      </c>
      <c r="J215" s="81"/>
      <c r="K215" s="81">
        <f>K216</f>
        <v>0</v>
      </c>
      <c r="L215" s="72">
        <f t="shared" si="43"/>
        <v>0</v>
      </c>
      <c r="M215" s="81">
        <f aca="true" t="shared" si="46" ref="M215:O216">M216</f>
        <v>0</v>
      </c>
      <c r="N215" s="81">
        <f t="shared" si="46"/>
        <v>0</v>
      </c>
      <c r="O215" s="81">
        <f t="shared" si="46"/>
        <v>0</v>
      </c>
      <c r="P215" s="81"/>
      <c r="Q215" s="81">
        <f>Q216</f>
        <v>0</v>
      </c>
      <c r="R215" s="72">
        <f t="shared" si="44"/>
        <v>0</v>
      </c>
    </row>
    <row r="216" spans="1:18" ht="12.75" hidden="1">
      <c r="A216" s="37" t="s">
        <v>61</v>
      </c>
      <c r="B216" s="99"/>
      <c r="C216" s="4" t="s">
        <v>23</v>
      </c>
      <c r="D216" s="4" t="s">
        <v>21</v>
      </c>
      <c r="E216" s="4" t="s">
        <v>203</v>
      </c>
      <c r="F216" s="4" t="s">
        <v>78</v>
      </c>
      <c r="G216" s="81">
        <f t="shared" si="45"/>
        <v>0</v>
      </c>
      <c r="H216" s="81">
        <f t="shared" si="45"/>
        <v>0</v>
      </c>
      <c r="I216" s="81">
        <f t="shared" si="45"/>
        <v>0</v>
      </c>
      <c r="J216" s="81"/>
      <c r="K216" s="81">
        <f>K217</f>
        <v>0</v>
      </c>
      <c r="L216" s="72">
        <f t="shared" si="43"/>
        <v>0</v>
      </c>
      <c r="M216" s="81">
        <f t="shared" si="46"/>
        <v>0</v>
      </c>
      <c r="N216" s="81">
        <f t="shared" si="46"/>
        <v>0</v>
      </c>
      <c r="O216" s="81">
        <f t="shared" si="46"/>
        <v>0</v>
      </c>
      <c r="P216" s="81"/>
      <c r="Q216" s="81">
        <f>Q217</f>
        <v>0</v>
      </c>
      <c r="R216" s="72">
        <f t="shared" si="44"/>
        <v>0</v>
      </c>
    </row>
    <row r="217" spans="1:18" ht="25.5" hidden="1">
      <c r="A217" s="17" t="s">
        <v>19</v>
      </c>
      <c r="B217" s="101"/>
      <c r="C217" s="5" t="s">
        <v>23</v>
      </c>
      <c r="D217" s="5" t="s">
        <v>21</v>
      </c>
      <c r="E217" s="5" t="s">
        <v>204</v>
      </c>
      <c r="F217" s="5" t="s">
        <v>78</v>
      </c>
      <c r="G217" s="81">
        <f>G220</f>
        <v>0</v>
      </c>
      <c r="H217" s="81">
        <f>H220</f>
        <v>0</v>
      </c>
      <c r="I217" s="81">
        <f>I220</f>
        <v>0</v>
      </c>
      <c r="J217" s="81"/>
      <c r="K217" s="81">
        <f>K220</f>
        <v>0</v>
      </c>
      <c r="L217" s="72">
        <f t="shared" si="43"/>
        <v>0</v>
      </c>
      <c r="M217" s="81">
        <f>M220</f>
        <v>0</v>
      </c>
      <c r="N217" s="81">
        <f>N220</f>
        <v>0</v>
      </c>
      <c r="O217" s="81">
        <f>O220</f>
        <v>0</v>
      </c>
      <c r="P217" s="81"/>
      <c r="Q217" s="81">
        <f>Q220</f>
        <v>0</v>
      </c>
      <c r="R217" s="72">
        <f t="shared" si="44"/>
        <v>0</v>
      </c>
    </row>
    <row r="218" spans="1:18" ht="21.75" customHeight="1" hidden="1" thickBot="1">
      <c r="A218" s="37" t="s">
        <v>48</v>
      </c>
      <c r="B218" s="99"/>
      <c r="C218" s="5" t="s">
        <v>23</v>
      </c>
      <c r="D218" s="5" t="s">
        <v>21</v>
      </c>
      <c r="E218" s="5" t="s">
        <v>49</v>
      </c>
      <c r="F218" s="5">
        <v>0</v>
      </c>
      <c r="G218" s="81"/>
      <c r="H218" s="81"/>
      <c r="I218" s="72">
        <f>G218+H218</f>
        <v>0</v>
      </c>
      <c r="J218" s="72"/>
      <c r="K218" s="72"/>
      <c r="L218" s="72">
        <f t="shared" si="43"/>
        <v>0</v>
      </c>
      <c r="M218" s="81"/>
      <c r="N218" s="81"/>
      <c r="O218" s="72">
        <f>M218+N218</f>
        <v>0</v>
      </c>
      <c r="P218" s="72"/>
      <c r="Q218" s="72"/>
      <c r="R218" s="72">
        <f t="shared" si="44"/>
        <v>0</v>
      </c>
    </row>
    <row r="219" spans="1:18" ht="49.5" customHeight="1" hidden="1" thickBot="1">
      <c r="A219" s="17" t="s">
        <v>50</v>
      </c>
      <c r="B219" s="101"/>
      <c r="C219" s="4" t="s">
        <v>23</v>
      </c>
      <c r="D219" s="4" t="s">
        <v>21</v>
      </c>
      <c r="E219" s="4" t="s">
        <v>49</v>
      </c>
      <c r="F219" s="4" t="s">
        <v>51</v>
      </c>
      <c r="G219" s="81"/>
      <c r="H219" s="81"/>
      <c r="I219" s="72">
        <f>G219+H219</f>
        <v>0</v>
      </c>
      <c r="J219" s="72"/>
      <c r="K219" s="72"/>
      <c r="L219" s="72">
        <f t="shared" si="43"/>
        <v>0</v>
      </c>
      <c r="M219" s="81"/>
      <c r="N219" s="81"/>
      <c r="O219" s="72">
        <f>M219+N219</f>
        <v>0</v>
      </c>
      <c r="P219" s="72"/>
      <c r="Q219" s="72"/>
      <c r="R219" s="72">
        <f t="shared" si="44"/>
        <v>0</v>
      </c>
    </row>
    <row r="220" spans="1:18" ht="19.5" customHeight="1" hidden="1">
      <c r="A220" s="17" t="s">
        <v>161</v>
      </c>
      <c r="B220" s="101"/>
      <c r="C220" s="4" t="s">
        <v>205</v>
      </c>
      <c r="D220" s="4" t="s">
        <v>21</v>
      </c>
      <c r="E220" s="4" t="s">
        <v>206</v>
      </c>
      <c r="F220" s="4" t="s">
        <v>162</v>
      </c>
      <c r="G220" s="81"/>
      <c r="H220" s="81"/>
      <c r="I220" s="72"/>
      <c r="J220" s="72"/>
      <c r="K220" s="72"/>
      <c r="L220" s="72">
        <f t="shared" si="43"/>
        <v>0</v>
      </c>
      <c r="M220" s="81"/>
      <c r="N220" s="81"/>
      <c r="O220" s="72"/>
      <c r="P220" s="72"/>
      <c r="Q220" s="72"/>
      <c r="R220" s="72">
        <f t="shared" si="44"/>
        <v>0</v>
      </c>
    </row>
    <row r="221" spans="1:18" ht="17.25" customHeight="1" hidden="1">
      <c r="A221" s="36" t="s">
        <v>109</v>
      </c>
      <c r="B221" s="100"/>
      <c r="C221" s="4" t="s">
        <v>23</v>
      </c>
      <c r="D221" s="4" t="s">
        <v>68</v>
      </c>
      <c r="E221" s="4" t="s">
        <v>128</v>
      </c>
      <c r="F221" s="4" t="s">
        <v>78</v>
      </c>
      <c r="G221" s="81">
        <f>G228</f>
        <v>0</v>
      </c>
      <c r="H221" s="81">
        <f>H223+H226+H228+H230+H232</f>
        <v>0</v>
      </c>
      <c r="I221" s="81">
        <f>I223+I226+I228+I230+I232</f>
        <v>0</v>
      </c>
      <c r="J221" s="81"/>
      <c r="K221" s="81">
        <f>K223+K226+K228+K230+K232</f>
        <v>0</v>
      </c>
      <c r="L221" s="72">
        <f t="shared" si="43"/>
        <v>0</v>
      </c>
      <c r="M221" s="81">
        <f>M228</f>
        <v>0</v>
      </c>
      <c r="N221" s="81">
        <f>N223+N226+N228+N230+N232</f>
        <v>0</v>
      </c>
      <c r="O221" s="81">
        <f>O223+O226+O228+O230+O232</f>
        <v>0</v>
      </c>
      <c r="P221" s="81"/>
      <c r="Q221" s="81">
        <f>Q223+Q226+Q228+Q230+Q232</f>
        <v>0</v>
      </c>
      <c r="R221" s="72">
        <f t="shared" si="44"/>
        <v>0</v>
      </c>
    </row>
    <row r="222" spans="1:18" ht="17.25" customHeight="1" hidden="1">
      <c r="A222" s="36"/>
      <c r="B222" s="100"/>
      <c r="C222" s="4"/>
      <c r="D222" s="4"/>
      <c r="E222" s="4"/>
      <c r="F222" s="4"/>
      <c r="G222" s="81"/>
      <c r="H222" s="81"/>
      <c r="I222" s="81"/>
      <c r="J222" s="81"/>
      <c r="K222" s="81"/>
      <c r="L222" s="72"/>
      <c r="M222" s="81"/>
      <c r="N222" s="81"/>
      <c r="O222" s="81"/>
      <c r="P222" s="81"/>
      <c r="Q222" s="81"/>
      <c r="R222" s="72"/>
    </row>
    <row r="223" spans="1:18" ht="29.25" customHeight="1" hidden="1">
      <c r="A223" s="36"/>
      <c r="B223" s="100"/>
      <c r="C223" s="4"/>
      <c r="D223" s="4"/>
      <c r="E223" s="4"/>
      <c r="F223" s="4"/>
      <c r="G223" s="81"/>
      <c r="H223" s="81"/>
      <c r="I223" s="81"/>
      <c r="J223" s="81"/>
      <c r="K223" s="81"/>
      <c r="L223" s="72"/>
      <c r="M223" s="81"/>
      <c r="N223" s="81"/>
      <c r="O223" s="81"/>
      <c r="P223" s="81"/>
      <c r="Q223" s="81"/>
      <c r="R223" s="72"/>
    </row>
    <row r="224" spans="1:18" ht="19.5" customHeight="1" hidden="1">
      <c r="A224" s="36"/>
      <c r="B224" s="100"/>
      <c r="C224" s="4"/>
      <c r="D224" s="4"/>
      <c r="E224" s="4"/>
      <c r="F224" s="4"/>
      <c r="G224" s="81"/>
      <c r="H224" s="81"/>
      <c r="I224" s="81"/>
      <c r="J224" s="81"/>
      <c r="K224" s="81"/>
      <c r="L224" s="72"/>
      <c r="M224" s="81"/>
      <c r="N224" s="81"/>
      <c r="O224" s="81"/>
      <c r="P224" s="81"/>
      <c r="Q224" s="81"/>
      <c r="R224" s="72"/>
    </row>
    <row r="225" spans="1:18" ht="17.25" customHeight="1" hidden="1">
      <c r="A225" s="44"/>
      <c r="B225" s="104"/>
      <c r="C225" s="4"/>
      <c r="D225" s="4"/>
      <c r="E225" s="4"/>
      <c r="F225" s="4"/>
      <c r="G225" s="81"/>
      <c r="H225" s="81"/>
      <c r="I225" s="72"/>
      <c r="J225" s="72"/>
      <c r="K225" s="72"/>
      <c r="L225" s="72"/>
      <c r="M225" s="81"/>
      <c r="N225" s="81"/>
      <c r="O225" s="72"/>
      <c r="P225" s="72"/>
      <c r="Q225" s="72"/>
      <c r="R225" s="72"/>
    </row>
    <row r="226" spans="1:18" ht="16.5" customHeight="1" hidden="1">
      <c r="A226" s="37"/>
      <c r="B226" s="99"/>
      <c r="C226" s="4"/>
      <c r="D226" s="4"/>
      <c r="E226" s="4"/>
      <c r="F226" s="4"/>
      <c r="G226" s="81"/>
      <c r="H226" s="81"/>
      <c r="I226" s="72"/>
      <c r="J226" s="72"/>
      <c r="K226" s="72"/>
      <c r="L226" s="72"/>
      <c r="M226" s="81"/>
      <c r="N226" s="81"/>
      <c r="O226" s="72"/>
      <c r="P226" s="72"/>
      <c r="Q226" s="72"/>
      <c r="R226" s="72"/>
    </row>
    <row r="227" spans="1:18" ht="15.75" customHeight="1" hidden="1">
      <c r="A227" s="17"/>
      <c r="B227" s="101"/>
      <c r="C227" s="4"/>
      <c r="D227" s="4"/>
      <c r="E227" s="4"/>
      <c r="F227" s="4"/>
      <c r="G227" s="81"/>
      <c r="H227" s="81"/>
      <c r="I227" s="72"/>
      <c r="J227" s="72"/>
      <c r="K227" s="72"/>
      <c r="L227" s="72"/>
      <c r="M227" s="81"/>
      <c r="N227" s="81"/>
      <c r="O227" s="72"/>
      <c r="P227" s="72"/>
      <c r="Q227" s="72"/>
      <c r="R227" s="72"/>
    </row>
    <row r="228" spans="1:18" s="55" customFormat="1" ht="33.75" customHeight="1" hidden="1">
      <c r="A228" s="53" t="s">
        <v>249</v>
      </c>
      <c r="B228" s="102"/>
      <c r="C228" s="56" t="s">
        <v>23</v>
      </c>
      <c r="D228" s="56" t="s">
        <v>68</v>
      </c>
      <c r="E228" s="56" t="s">
        <v>121</v>
      </c>
      <c r="F228" s="56" t="s">
        <v>78</v>
      </c>
      <c r="G228" s="83">
        <f>G229</f>
        <v>0</v>
      </c>
      <c r="H228" s="83">
        <f>H229</f>
        <v>0</v>
      </c>
      <c r="I228" s="83">
        <f>I229</f>
        <v>0</v>
      </c>
      <c r="J228" s="83"/>
      <c r="K228" s="83">
        <f>K229</f>
        <v>0</v>
      </c>
      <c r="L228" s="72">
        <f aca="true" t="shared" si="47" ref="L228:L268">G228+J228+K228</f>
        <v>0</v>
      </c>
      <c r="M228" s="83">
        <f>M229</f>
        <v>0</v>
      </c>
      <c r="N228" s="83">
        <f>N229</f>
        <v>0</v>
      </c>
      <c r="O228" s="83">
        <f>O229</f>
        <v>0</v>
      </c>
      <c r="P228" s="83"/>
      <c r="Q228" s="83">
        <f>Q229</f>
        <v>0</v>
      </c>
      <c r="R228" s="72">
        <f aca="true" t="shared" si="48" ref="R228:R268">M228+P228+Q228</f>
        <v>0</v>
      </c>
    </row>
    <row r="229" spans="1:18" s="57" customFormat="1" ht="19.5" customHeight="1" hidden="1">
      <c r="A229" s="30" t="s">
        <v>122</v>
      </c>
      <c r="B229" s="96"/>
      <c r="C229" s="24" t="s">
        <v>23</v>
      </c>
      <c r="D229" s="24" t="s">
        <v>68</v>
      </c>
      <c r="E229" s="24" t="s">
        <v>209</v>
      </c>
      <c r="F229" s="24" t="s">
        <v>78</v>
      </c>
      <c r="G229" s="88">
        <f>G230</f>
        <v>0</v>
      </c>
      <c r="H229" s="88"/>
      <c r="I229" s="89"/>
      <c r="J229" s="89"/>
      <c r="K229" s="89"/>
      <c r="L229" s="72">
        <f t="shared" si="47"/>
        <v>0</v>
      </c>
      <c r="M229" s="88">
        <f>M230</f>
        <v>0</v>
      </c>
      <c r="N229" s="88"/>
      <c r="O229" s="89"/>
      <c r="P229" s="89"/>
      <c r="Q229" s="89"/>
      <c r="R229" s="72">
        <f t="shared" si="48"/>
        <v>0</v>
      </c>
    </row>
    <row r="230" spans="1:18" s="11" customFormat="1" ht="19.5" customHeight="1" hidden="1">
      <c r="A230" s="33" t="s">
        <v>202</v>
      </c>
      <c r="B230" s="97"/>
      <c r="C230" s="3" t="s">
        <v>23</v>
      </c>
      <c r="D230" s="3" t="s">
        <v>68</v>
      </c>
      <c r="E230" s="3" t="s">
        <v>209</v>
      </c>
      <c r="F230" s="3" t="s">
        <v>15</v>
      </c>
      <c r="G230" s="87"/>
      <c r="H230" s="87">
        <f>H231</f>
        <v>0</v>
      </c>
      <c r="I230" s="87">
        <f>I231</f>
        <v>0</v>
      </c>
      <c r="J230" s="87"/>
      <c r="K230" s="87">
        <f>K231</f>
        <v>0</v>
      </c>
      <c r="L230" s="72">
        <f t="shared" si="47"/>
        <v>0</v>
      </c>
      <c r="M230" s="87"/>
      <c r="N230" s="87">
        <f>N231</f>
        <v>0</v>
      </c>
      <c r="O230" s="87">
        <f>O231</f>
        <v>0</v>
      </c>
      <c r="P230" s="87"/>
      <c r="Q230" s="87">
        <f>Q231</f>
        <v>0</v>
      </c>
      <c r="R230" s="72">
        <f t="shared" si="48"/>
        <v>0</v>
      </c>
    </row>
    <row r="231" spans="1:18" ht="29.25" customHeight="1" hidden="1">
      <c r="A231" s="17"/>
      <c r="B231" s="101"/>
      <c r="C231" s="4"/>
      <c r="D231" s="4"/>
      <c r="E231" s="4"/>
      <c r="F231" s="4"/>
      <c r="G231" s="81"/>
      <c r="H231" s="81"/>
      <c r="I231" s="72"/>
      <c r="J231" s="72"/>
      <c r="K231" s="72"/>
      <c r="L231" s="72">
        <f t="shared" si="47"/>
        <v>0</v>
      </c>
      <c r="M231" s="81"/>
      <c r="N231" s="81"/>
      <c r="O231" s="72"/>
      <c r="P231" s="72"/>
      <c r="Q231" s="72"/>
      <c r="R231" s="72">
        <f t="shared" si="48"/>
        <v>0</v>
      </c>
    </row>
    <row r="232" spans="1:18" ht="66" customHeight="1" hidden="1">
      <c r="A232" s="17"/>
      <c r="B232" s="101"/>
      <c r="C232" s="4"/>
      <c r="D232" s="4"/>
      <c r="E232" s="4"/>
      <c r="F232" s="4"/>
      <c r="G232" s="81"/>
      <c r="H232" s="81"/>
      <c r="I232" s="72"/>
      <c r="J232" s="72"/>
      <c r="K232" s="72"/>
      <c r="L232" s="72">
        <f t="shared" si="47"/>
        <v>0</v>
      </c>
      <c r="M232" s="81"/>
      <c r="N232" s="81"/>
      <c r="O232" s="72"/>
      <c r="P232" s="72"/>
      <c r="Q232" s="72"/>
      <c r="R232" s="72">
        <f t="shared" si="48"/>
        <v>0</v>
      </c>
    </row>
    <row r="233" spans="1:18" s="55" customFormat="1" ht="18.75" customHeight="1" hidden="1">
      <c r="A233" s="53" t="s">
        <v>210</v>
      </c>
      <c r="B233" s="102"/>
      <c r="C233" s="54" t="s">
        <v>23</v>
      </c>
      <c r="D233" s="54" t="s">
        <v>16</v>
      </c>
      <c r="E233" s="54" t="s">
        <v>128</v>
      </c>
      <c r="F233" s="54" t="s">
        <v>78</v>
      </c>
      <c r="G233" s="83">
        <f>G234+G237</f>
        <v>0</v>
      </c>
      <c r="H233" s="83">
        <f>H234</f>
        <v>0</v>
      </c>
      <c r="I233" s="83">
        <f>I234</f>
        <v>0</v>
      </c>
      <c r="J233" s="83"/>
      <c r="K233" s="83">
        <f>K234</f>
        <v>0</v>
      </c>
      <c r="L233" s="72">
        <f t="shared" si="47"/>
        <v>0</v>
      </c>
      <c r="M233" s="83">
        <f>M234+M237</f>
        <v>0</v>
      </c>
      <c r="N233" s="83">
        <f>N234</f>
        <v>0</v>
      </c>
      <c r="O233" s="83">
        <f>O234</f>
        <v>0</v>
      </c>
      <c r="P233" s="83"/>
      <c r="Q233" s="83">
        <f>Q234</f>
        <v>0</v>
      </c>
      <c r="R233" s="72">
        <f t="shared" si="48"/>
        <v>0</v>
      </c>
    </row>
    <row r="234" spans="1:18" s="11" customFormat="1" ht="21" customHeight="1" hidden="1">
      <c r="A234" s="47" t="s">
        <v>207</v>
      </c>
      <c r="B234" s="106"/>
      <c r="C234" s="3" t="s">
        <v>23</v>
      </c>
      <c r="D234" s="3" t="s">
        <v>16</v>
      </c>
      <c r="E234" s="3" t="s">
        <v>208</v>
      </c>
      <c r="F234" s="3" t="s">
        <v>78</v>
      </c>
      <c r="G234" s="87">
        <f>G235</f>
        <v>0</v>
      </c>
      <c r="H234" s="87">
        <f>H235</f>
        <v>0</v>
      </c>
      <c r="I234" s="87">
        <f>I235</f>
        <v>0</v>
      </c>
      <c r="J234" s="87"/>
      <c r="K234" s="87">
        <f>K235</f>
        <v>0</v>
      </c>
      <c r="L234" s="72">
        <f t="shared" si="47"/>
        <v>0</v>
      </c>
      <c r="M234" s="87">
        <f>M235</f>
        <v>0</v>
      </c>
      <c r="N234" s="87">
        <f>N235</f>
        <v>0</v>
      </c>
      <c r="O234" s="87">
        <f>O235</f>
        <v>0</v>
      </c>
      <c r="P234" s="87"/>
      <c r="Q234" s="87">
        <f>Q235</f>
        <v>0</v>
      </c>
      <c r="R234" s="72">
        <f t="shared" si="48"/>
        <v>0</v>
      </c>
    </row>
    <row r="235" spans="1:18" s="57" customFormat="1" ht="40.5" customHeight="1" hidden="1">
      <c r="A235" s="58" t="s">
        <v>211</v>
      </c>
      <c r="B235" s="107"/>
      <c r="C235" s="24" t="s">
        <v>23</v>
      </c>
      <c r="D235" s="24" t="s">
        <v>16</v>
      </c>
      <c r="E235" s="24" t="s">
        <v>212</v>
      </c>
      <c r="F235" s="24" t="s">
        <v>78</v>
      </c>
      <c r="G235" s="88">
        <f>G236</f>
        <v>0</v>
      </c>
      <c r="H235" s="88"/>
      <c r="I235" s="82">
        <f>G235+H235</f>
        <v>0</v>
      </c>
      <c r="J235" s="82"/>
      <c r="K235" s="82"/>
      <c r="L235" s="72">
        <f t="shared" si="47"/>
        <v>0</v>
      </c>
      <c r="M235" s="88">
        <f>M236</f>
        <v>0</v>
      </c>
      <c r="N235" s="88"/>
      <c r="O235" s="82">
        <f>M235+N235</f>
        <v>0</v>
      </c>
      <c r="P235" s="82"/>
      <c r="Q235" s="82"/>
      <c r="R235" s="72">
        <f t="shared" si="48"/>
        <v>0</v>
      </c>
    </row>
    <row r="236" spans="1:18" s="9" customFormat="1" ht="18" customHeight="1" hidden="1">
      <c r="A236" s="46" t="s">
        <v>202</v>
      </c>
      <c r="B236" s="108"/>
      <c r="C236" s="23" t="s">
        <v>205</v>
      </c>
      <c r="D236" s="23" t="s">
        <v>16</v>
      </c>
      <c r="E236" s="23" t="s">
        <v>212</v>
      </c>
      <c r="F236" s="23" t="s">
        <v>15</v>
      </c>
      <c r="G236" s="74"/>
      <c r="H236" s="74"/>
      <c r="I236" s="72"/>
      <c r="J236" s="72"/>
      <c r="K236" s="72"/>
      <c r="L236" s="72">
        <f t="shared" si="47"/>
        <v>0</v>
      </c>
      <c r="M236" s="74"/>
      <c r="N236" s="74"/>
      <c r="O236" s="72"/>
      <c r="P236" s="72"/>
      <c r="Q236" s="72"/>
      <c r="R236" s="72">
        <f t="shared" si="48"/>
        <v>0</v>
      </c>
    </row>
    <row r="237" spans="1:18" s="61" customFormat="1" ht="30.75" customHeight="1" hidden="1">
      <c r="A237" s="59" t="s">
        <v>115</v>
      </c>
      <c r="B237" s="109"/>
      <c r="C237" s="60" t="s">
        <v>23</v>
      </c>
      <c r="D237" s="60" t="s">
        <v>16</v>
      </c>
      <c r="E237" s="60" t="s">
        <v>166</v>
      </c>
      <c r="F237" s="60" t="s">
        <v>78</v>
      </c>
      <c r="G237" s="90">
        <f>G238+G240</f>
        <v>0</v>
      </c>
      <c r="H237" s="90">
        <f>H238</f>
        <v>0</v>
      </c>
      <c r="I237" s="90">
        <f>I238</f>
        <v>0</v>
      </c>
      <c r="J237" s="90"/>
      <c r="K237" s="90">
        <f>K238</f>
        <v>0</v>
      </c>
      <c r="L237" s="72">
        <f t="shared" si="47"/>
        <v>0</v>
      </c>
      <c r="M237" s="90">
        <f>M238+M240</f>
        <v>0</v>
      </c>
      <c r="N237" s="90">
        <f>N238</f>
        <v>0</v>
      </c>
      <c r="O237" s="90">
        <f>O238</f>
        <v>0</v>
      </c>
      <c r="P237" s="90"/>
      <c r="Q237" s="90">
        <f>Q238</f>
        <v>0</v>
      </c>
      <c r="R237" s="72">
        <f t="shared" si="48"/>
        <v>0</v>
      </c>
    </row>
    <row r="238" spans="1:18" s="57" customFormat="1" ht="78.75" customHeight="1" hidden="1">
      <c r="A238" s="47" t="s">
        <v>213</v>
      </c>
      <c r="B238" s="106"/>
      <c r="C238" s="3" t="s">
        <v>23</v>
      </c>
      <c r="D238" s="3" t="s">
        <v>16</v>
      </c>
      <c r="E238" s="3" t="s">
        <v>214</v>
      </c>
      <c r="F238" s="3" t="s">
        <v>78</v>
      </c>
      <c r="G238" s="87">
        <f>G239</f>
        <v>0</v>
      </c>
      <c r="H238" s="87">
        <f>H239</f>
        <v>0</v>
      </c>
      <c r="I238" s="87">
        <f>I239</f>
        <v>0</v>
      </c>
      <c r="J238" s="87"/>
      <c r="K238" s="87">
        <f>K239</f>
        <v>0</v>
      </c>
      <c r="L238" s="72">
        <f t="shared" si="47"/>
        <v>0</v>
      </c>
      <c r="M238" s="87">
        <f>M239</f>
        <v>0</v>
      </c>
      <c r="N238" s="87">
        <f>N239</f>
        <v>0</v>
      </c>
      <c r="O238" s="87">
        <f>O239</f>
        <v>0</v>
      </c>
      <c r="P238" s="87"/>
      <c r="Q238" s="87">
        <f>Q239</f>
        <v>0</v>
      </c>
      <c r="R238" s="72">
        <f t="shared" si="48"/>
        <v>0</v>
      </c>
    </row>
    <row r="239" spans="1:18" s="57" customFormat="1" ht="18.75" customHeight="1" hidden="1">
      <c r="A239" s="58" t="s">
        <v>202</v>
      </c>
      <c r="B239" s="107"/>
      <c r="C239" s="24" t="s">
        <v>23</v>
      </c>
      <c r="D239" s="24" t="s">
        <v>16</v>
      </c>
      <c r="E239" s="24" t="s">
        <v>214</v>
      </c>
      <c r="F239" s="24" t="s">
        <v>15</v>
      </c>
      <c r="G239" s="88"/>
      <c r="H239" s="88"/>
      <c r="I239" s="82">
        <f>G239+H239</f>
        <v>0</v>
      </c>
      <c r="J239" s="82"/>
      <c r="K239" s="82"/>
      <c r="L239" s="72">
        <f t="shared" si="47"/>
        <v>0</v>
      </c>
      <c r="M239" s="88"/>
      <c r="N239" s="88"/>
      <c r="O239" s="82">
        <f>M239+N239</f>
        <v>0</v>
      </c>
      <c r="P239" s="82"/>
      <c r="Q239" s="82"/>
      <c r="R239" s="72">
        <f t="shared" si="48"/>
        <v>0</v>
      </c>
    </row>
    <row r="240" spans="1:18" s="55" customFormat="1" ht="48" customHeight="1" hidden="1">
      <c r="A240" s="59" t="s">
        <v>215</v>
      </c>
      <c r="B240" s="109"/>
      <c r="C240" s="56" t="s">
        <v>23</v>
      </c>
      <c r="D240" s="56" t="s">
        <v>16</v>
      </c>
      <c r="E240" s="56" t="s">
        <v>220</v>
      </c>
      <c r="F240" s="56" t="s">
        <v>78</v>
      </c>
      <c r="G240" s="83">
        <f>G241+G246</f>
        <v>0</v>
      </c>
      <c r="H240" s="83"/>
      <c r="I240" s="91"/>
      <c r="J240" s="91"/>
      <c r="K240" s="91"/>
      <c r="L240" s="72">
        <f t="shared" si="47"/>
        <v>0</v>
      </c>
      <c r="M240" s="83">
        <f>M241+M246</f>
        <v>0</v>
      </c>
      <c r="N240" s="83"/>
      <c r="O240" s="91"/>
      <c r="P240" s="91"/>
      <c r="Q240" s="91"/>
      <c r="R240" s="72">
        <f t="shared" si="48"/>
        <v>0</v>
      </c>
    </row>
    <row r="241" spans="1:18" s="11" customFormat="1" ht="18.75" customHeight="1" hidden="1">
      <c r="A241" s="47" t="s">
        <v>216</v>
      </c>
      <c r="B241" s="106"/>
      <c r="C241" s="3" t="s">
        <v>23</v>
      </c>
      <c r="D241" s="3" t="s">
        <v>16</v>
      </c>
      <c r="E241" s="3" t="s">
        <v>221</v>
      </c>
      <c r="F241" s="3" t="s">
        <v>78</v>
      </c>
      <c r="G241" s="87">
        <f>G242+G244</f>
        <v>0</v>
      </c>
      <c r="H241" s="87"/>
      <c r="I241" s="82"/>
      <c r="J241" s="82"/>
      <c r="K241" s="82"/>
      <c r="L241" s="72">
        <f t="shared" si="47"/>
        <v>0</v>
      </c>
      <c r="M241" s="87">
        <f>M242+M244</f>
        <v>0</v>
      </c>
      <c r="N241" s="87"/>
      <c r="O241" s="82"/>
      <c r="P241" s="82"/>
      <c r="Q241" s="82"/>
      <c r="R241" s="72">
        <f t="shared" si="48"/>
        <v>0</v>
      </c>
    </row>
    <row r="242" spans="1:18" s="57" customFormat="1" ht="27" customHeight="1" hidden="1">
      <c r="A242" s="58" t="s">
        <v>217</v>
      </c>
      <c r="B242" s="107"/>
      <c r="C242" s="24" t="s">
        <v>23</v>
      </c>
      <c r="D242" s="24" t="s">
        <v>16</v>
      </c>
      <c r="E242" s="24" t="s">
        <v>222</v>
      </c>
      <c r="F242" s="24" t="s">
        <v>78</v>
      </c>
      <c r="G242" s="88">
        <f>G243</f>
        <v>0</v>
      </c>
      <c r="H242" s="88"/>
      <c r="I242" s="89"/>
      <c r="J242" s="89"/>
      <c r="K242" s="89"/>
      <c r="L242" s="72">
        <f t="shared" si="47"/>
        <v>0</v>
      </c>
      <c r="M242" s="88">
        <f>M243</f>
        <v>0</v>
      </c>
      <c r="N242" s="88"/>
      <c r="O242" s="89"/>
      <c r="P242" s="89"/>
      <c r="Q242" s="89"/>
      <c r="R242" s="72">
        <f t="shared" si="48"/>
        <v>0</v>
      </c>
    </row>
    <row r="243" spans="1:18" s="13" customFormat="1" ht="18.75" customHeight="1" hidden="1">
      <c r="A243" s="45" t="s">
        <v>202</v>
      </c>
      <c r="B243" s="110"/>
      <c r="C243" s="4" t="s">
        <v>23</v>
      </c>
      <c r="D243" s="4" t="s">
        <v>16</v>
      </c>
      <c r="E243" s="4" t="s">
        <v>222</v>
      </c>
      <c r="F243" s="4" t="s">
        <v>15</v>
      </c>
      <c r="G243" s="75"/>
      <c r="H243" s="75"/>
      <c r="I243" s="72"/>
      <c r="J243" s="72"/>
      <c r="K243" s="72"/>
      <c r="L243" s="72">
        <f t="shared" si="47"/>
        <v>0</v>
      </c>
      <c r="M243" s="75"/>
      <c r="N243" s="75"/>
      <c r="O243" s="72"/>
      <c r="P243" s="72"/>
      <c r="Q243" s="72"/>
      <c r="R243" s="72">
        <f t="shared" si="48"/>
        <v>0</v>
      </c>
    </row>
    <row r="244" spans="1:18" s="11" customFormat="1" ht="18.75" customHeight="1" hidden="1">
      <c r="A244" s="47" t="s">
        <v>218</v>
      </c>
      <c r="B244" s="106"/>
      <c r="C244" s="3" t="s">
        <v>23</v>
      </c>
      <c r="D244" s="3" t="s">
        <v>16</v>
      </c>
      <c r="E244" s="3" t="s">
        <v>223</v>
      </c>
      <c r="F244" s="3" t="s">
        <v>78</v>
      </c>
      <c r="G244" s="87">
        <f>G245</f>
        <v>0</v>
      </c>
      <c r="H244" s="87"/>
      <c r="I244" s="82"/>
      <c r="J244" s="82"/>
      <c r="K244" s="82"/>
      <c r="L244" s="72">
        <f t="shared" si="47"/>
        <v>0</v>
      </c>
      <c r="M244" s="87">
        <f>M245</f>
        <v>0</v>
      </c>
      <c r="N244" s="87"/>
      <c r="O244" s="82"/>
      <c r="P244" s="82"/>
      <c r="Q244" s="82"/>
      <c r="R244" s="72">
        <f t="shared" si="48"/>
        <v>0</v>
      </c>
    </row>
    <row r="245" spans="1:18" s="11" customFormat="1" ht="30.75" customHeight="1" hidden="1">
      <c r="A245" s="47" t="s">
        <v>161</v>
      </c>
      <c r="B245" s="106"/>
      <c r="C245" s="3" t="s">
        <v>23</v>
      </c>
      <c r="D245" s="3" t="s">
        <v>16</v>
      </c>
      <c r="E245" s="3" t="s">
        <v>223</v>
      </c>
      <c r="F245" s="3" t="s">
        <v>162</v>
      </c>
      <c r="G245" s="87"/>
      <c r="H245" s="87"/>
      <c r="I245" s="82"/>
      <c r="J245" s="82"/>
      <c r="K245" s="82"/>
      <c r="L245" s="72">
        <f t="shared" si="47"/>
        <v>0</v>
      </c>
      <c r="M245" s="87"/>
      <c r="N245" s="87"/>
      <c r="O245" s="82"/>
      <c r="P245" s="82"/>
      <c r="Q245" s="82"/>
      <c r="R245" s="72">
        <f t="shared" si="48"/>
        <v>0</v>
      </c>
    </row>
    <row r="246" spans="1:18" s="57" customFormat="1" ht="28.5" customHeight="1" hidden="1">
      <c r="A246" s="58" t="s">
        <v>219</v>
      </c>
      <c r="B246" s="107"/>
      <c r="C246" s="24" t="s">
        <v>23</v>
      </c>
      <c r="D246" s="24" t="s">
        <v>16</v>
      </c>
      <c r="E246" s="24" t="s">
        <v>250</v>
      </c>
      <c r="F246" s="24" t="s">
        <v>78</v>
      </c>
      <c r="G246" s="88">
        <f>G247</f>
        <v>0</v>
      </c>
      <c r="H246" s="88"/>
      <c r="I246" s="82"/>
      <c r="J246" s="82"/>
      <c r="K246" s="82"/>
      <c r="L246" s="72">
        <f t="shared" si="47"/>
        <v>0</v>
      </c>
      <c r="M246" s="88">
        <f>M247</f>
        <v>0</v>
      </c>
      <c r="N246" s="88"/>
      <c r="O246" s="82"/>
      <c r="P246" s="82"/>
      <c r="Q246" s="82"/>
      <c r="R246" s="72">
        <f t="shared" si="48"/>
        <v>0</v>
      </c>
    </row>
    <row r="247" spans="1:18" s="11" customFormat="1" ht="18.75" customHeight="1" hidden="1">
      <c r="A247" s="47" t="s">
        <v>202</v>
      </c>
      <c r="B247" s="106"/>
      <c r="C247" s="3" t="s">
        <v>23</v>
      </c>
      <c r="D247" s="3" t="s">
        <v>16</v>
      </c>
      <c r="E247" s="3" t="s">
        <v>250</v>
      </c>
      <c r="F247" s="3" t="s">
        <v>15</v>
      </c>
      <c r="G247" s="87"/>
      <c r="H247" s="87"/>
      <c r="I247" s="82"/>
      <c r="J247" s="82"/>
      <c r="K247" s="82"/>
      <c r="L247" s="72">
        <f t="shared" si="47"/>
        <v>0</v>
      </c>
      <c r="M247" s="87"/>
      <c r="N247" s="87"/>
      <c r="O247" s="82"/>
      <c r="P247" s="82"/>
      <c r="Q247" s="82"/>
      <c r="R247" s="72">
        <f t="shared" si="48"/>
        <v>0</v>
      </c>
    </row>
    <row r="248" spans="1:18" s="55" customFormat="1" ht="35.25" customHeight="1" hidden="1">
      <c r="A248" s="59" t="s">
        <v>224</v>
      </c>
      <c r="B248" s="109"/>
      <c r="C248" s="56" t="s">
        <v>23</v>
      </c>
      <c r="D248" s="56" t="s">
        <v>66</v>
      </c>
      <c r="E248" s="56" t="s">
        <v>128</v>
      </c>
      <c r="F248" s="56" t="s">
        <v>78</v>
      </c>
      <c r="G248" s="83">
        <f aca="true" t="shared" si="49" ref="G248:I250">G249</f>
        <v>0</v>
      </c>
      <c r="H248" s="83">
        <f t="shared" si="49"/>
        <v>1272</v>
      </c>
      <c r="I248" s="83">
        <f t="shared" si="49"/>
        <v>1272</v>
      </c>
      <c r="J248" s="83"/>
      <c r="K248" s="83">
        <f>K249</f>
        <v>0</v>
      </c>
      <c r="L248" s="72">
        <f t="shared" si="47"/>
        <v>0</v>
      </c>
      <c r="M248" s="83">
        <f aca="true" t="shared" si="50" ref="M248:O250">M249</f>
        <v>0</v>
      </c>
      <c r="N248" s="83">
        <f t="shared" si="50"/>
        <v>1272</v>
      </c>
      <c r="O248" s="83">
        <f t="shared" si="50"/>
        <v>1272</v>
      </c>
      <c r="P248" s="83"/>
      <c r="Q248" s="83">
        <f>Q249</f>
        <v>0</v>
      </c>
      <c r="R248" s="72">
        <f t="shared" si="48"/>
        <v>0</v>
      </c>
    </row>
    <row r="249" spans="1:18" s="57" customFormat="1" ht="75" customHeight="1" hidden="1">
      <c r="A249" s="58" t="s">
        <v>129</v>
      </c>
      <c r="B249" s="107"/>
      <c r="C249" s="24" t="s">
        <v>205</v>
      </c>
      <c r="D249" s="24" t="s">
        <v>66</v>
      </c>
      <c r="E249" s="24" t="s">
        <v>130</v>
      </c>
      <c r="F249" s="24" t="s">
        <v>78</v>
      </c>
      <c r="G249" s="88">
        <f t="shared" si="49"/>
        <v>0</v>
      </c>
      <c r="H249" s="88">
        <f t="shared" si="49"/>
        <v>1272</v>
      </c>
      <c r="I249" s="88">
        <f t="shared" si="49"/>
        <v>1272</v>
      </c>
      <c r="J249" s="88"/>
      <c r="K249" s="88">
        <f>K250</f>
        <v>0</v>
      </c>
      <c r="L249" s="72">
        <f t="shared" si="47"/>
        <v>0</v>
      </c>
      <c r="M249" s="88">
        <f t="shared" si="50"/>
        <v>0</v>
      </c>
      <c r="N249" s="88">
        <f t="shared" si="50"/>
        <v>1272</v>
      </c>
      <c r="O249" s="88">
        <f t="shared" si="50"/>
        <v>1272</v>
      </c>
      <c r="P249" s="88"/>
      <c r="Q249" s="88">
        <f>Q250</f>
        <v>0</v>
      </c>
      <c r="R249" s="72">
        <f t="shared" si="48"/>
        <v>0</v>
      </c>
    </row>
    <row r="250" spans="1:18" s="11" customFormat="1" ht="18.75" customHeight="1" hidden="1">
      <c r="A250" s="47" t="s">
        <v>14</v>
      </c>
      <c r="B250" s="106"/>
      <c r="C250" s="3" t="s">
        <v>23</v>
      </c>
      <c r="D250" s="3" t="s">
        <v>66</v>
      </c>
      <c r="E250" s="3" t="s">
        <v>133</v>
      </c>
      <c r="F250" s="3" t="s">
        <v>78</v>
      </c>
      <c r="G250" s="87">
        <f t="shared" si="49"/>
        <v>0</v>
      </c>
      <c r="H250" s="87">
        <f t="shared" si="49"/>
        <v>1272</v>
      </c>
      <c r="I250" s="87">
        <f t="shared" si="49"/>
        <v>1272</v>
      </c>
      <c r="J250" s="87"/>
      <c r="K250" s="87">
        <f>K251</f>
        <v>0</v>
      </c>
      <c r="L250" s="72">
        <f t="shared" si="47"/>
        <v>0</v>
      </c>
      <c r="M250" s="87">
        <f t="shared" si="50"/>
        <v>0</v>
      </c>
      <c r="N250" s="87">
        <f t="shared" si="50"/>
        <v>1272</v>
      </c>
      <c r="O250" s="87">
        <f t="shared" si="50"/>
        <v>1272</v>
      </c>
      <c r="P250" s="87"/>
      <c r="Q250" s="87">
        <f>Q251</f>
        <v>0</v>
      </c>
      <c r="R250" s="72">
        <f t="shared" si="48"/>
        <v>0</v>
      </c>
    </row>
    <row r="251" spans="1:18" s="11" customFormat="1" ht="30.75" customHeight="1" hidden="1">
      <c r="A251" s="47" t="s">
        <v>134</v>
      </c>
      <c r="B251" s="106"/>
      <c r="C251" s="3" t="s">
        <v>23</v>
      </c>
      <c r="D251" s="3" t="s">
        <v>66</v>
      </c>
      <c r="E251" s="3" t="s">
        <v>133</v>
      </c>
      <c r="F251" s="3" t="s">
        <v>136</v>
      </c>
      <c r="G251" s="87"/>
      <c r="H251" s="87">
        <v>1272</v>
      </c>
      <c r="I251" s="87">
        <v>1272</v>
      </c>
      <c r="J251" s="87"/>
      <c r="K251" s="87"/>
      <c r="L251" s="72">
        <f t="shared" si="47"/>
        <v>0</v>
      </c>
      <c r="M251" s="87"/>
      <c r="N251" s="87">
        <v>1272</v>
      </c>
      <c r="O251" s="87">
        <v>1272</v>
      </c>
      <c r="P251" s="87"/>
      <c r="Q251" s="87"/>
      <c r="R251" s="72">
        <f t="shared" si="48"/>
        <v>0</v>
      </c>
    </row>
    <row r="252" spans="1:18" s="9" customFormat="1" ht="18.75" customHeight="1" hidden="1">
      <c r="A252" s="46"/>
      <c r="B252" s="108"/>
      <c r="C252" s="23"/>
      <c r="D252" s="23"/>
      <c r="E252" s="23"/>
      <c r="F252" s="23"/>
      <c r="G252" s="74"/>
      <c r="H252" s="74"/>
      <c r="I252" s="72"/>
      <c r="J252" s="72"/>
      <c r="K252" s="72"/>
      <c r="L252" s="72">
        <f t="shared" si="47"/>
        <v>0</v>
      </c>
      <c r="M252" s="74"/>
      <c r="N252" s="74"/>
      <c r="O252" s="72"/>
      <c r="P252" s="72"/>
      <c r="Q252" s="72"/>
      <c r="R252" s="72">
        <f t="shared" si="48"/>
        <v>0</v>
      </c>
    </row>
    <row r="253" spans="1:18" s="9" customFormat="1" ht="18.75" customHeight="1" hidden="1">
      <c r="A253" s="46"/>
      <c r="B253" s="108"/>
      <c r="C253" s="23"/>
      <c r="D253" s="23"/>
      <c r="E253" s="23"/>
      <c r="F253" s="23"/>
      <c r="G253" s="74"/>
      <c r="H253" s="74"/>
      <c r="I253" s="72"/>
      <c r="J253" s="72"/>
      <c r="K253" s="72"/>
      <c r="L253" s="72">
        <f t="shared" si="47"/>
        <v>0</v>
      </c>
      <c r="M253" s="74"/>
      <c r="N253" s="74"/>
      <c r="O253" s="72"/>
      <c r="P253" s="72"/>
      <c r="Q253" s="72"/>
      <c r="R253" s="72">
        <f t="shared" si="48"/>
        <v>0</v>
      </c>
    </row>
    <row r="254" spans="1:18" s="9" customFormat="1" ht="18.75" customHeight="1" hidden="1">
      <c r="A254" s="46"/>
      <c r="B254" s="108"/>
      <c r="C254" s="23"/>
      <c r="D254" s="23"/>
      <c r="E254" s="23"/>
      <c r="F254" s="23"/>
      <c r="G254" s="74"/>
      <c r="H254" s="74"/>
      <c r="I254" s="72"/>
      <c r="J254" s="72"/>
      <c r="K254" s="72"/>
      <c r="L254" s="72">
        <f t="shared" si="47"/>
        <v>0</v>
      </c>
      <c r="M254" s="74"/>
      <c r="N254" s="74"/>
      <c r="O254" s="72"/>
      <c r="P254" s="72"/>
      <c r="Q254" s="72"/>
      <c r="R254" s="72">
        <f t="shared" si="48"/>
        <v>0</v>
      </c>
    </row>
    <row r="255" spans="1:18" s="9" customFormat="1" ht="18.75" customHeight="1" hidden="1">
      <c r="A255" s="46"/>
      <c r="B255" s="108"/>
      <c r="C255" s="23"/>
      <c r="D255" s="23"/>
      <c r="E255" s="23"/>
      <c r="F255" s="23"/>
      <c r="G255" s="74"/>
      <c r="H255" s="74"/>
      <c r="I255" s="72"/>
      <c r="J255" s="72"/>
      <c r="K255" s="72"/>
      <c r="L255" s="72">
        <f t="shared" si="47"/>
        <v>0</v>
      </c>
      <c r="M255" s="74"/>
      <c r="N255" s="74"/>
      <c r="O255" s="72"/>
      <c r="P255" s="72"/>
      <c r="Q255" s="72"/>
      <c r="R255" s="72">
        <f t="shared" si="48"/>
        <v>0</v>
      </c>
    </row>
    <row r="256" spans="1:18" ht="15" hidden="1">
      <c r="A256" s="18" t="s">
        <v>52</v>
      </c>
      <c r="B256" s="93"/>
      <c r="C256" s="19">
        <v>11</v>
      </c>
      <c r="D256" s="19" t="s">
        <v>55</v>
      </c>
      <c r="E256" s="19" t="s">
        <v>128</v>
      </c>
      <c r="F256" s="19" t="s">
        <v>78</v>
      </c>
      <c r="G256" s="84">
        <f>G257+G262</f>
        <v>0</v>
      </c>
      <c r="H256" s="84">
        <f>H257+H262</f>
        <v>0</v>
      </c>
      <c r="I256" s="84">
        <f>I257+I262</f>
        <v>0</v>
      </c>
      <c r="J256" s="84"/>
      <c r="K256" s="84">
        <f>K257+K262</f>
        <v>0</v>
      </c>
      <c r="L256" s="72">
        <f t="shared" si="47"/>
        <v>0</v>
      </c>
      <c r="M256" s="84">
        <f>M257+M262</f>
        <v>0</v>
      </c>
      <c r="N256" s="84">
        <f>N257+N262</f>
        <v>0</v>
      </c>
      <c r="O256" s="84">
        <f>O257+O262</f>
        <v>0</v>
      </c>
      <c r="P256" s="84"/>
      <c r="Q256" s="84">
        <f>Q257+Q262</f>
        <v>0</v>
      </c>
      <c r="R256" s="72">
        <f t="shared" si="48"/>
        <v>0</v>
      </c>
    </row>
    <row r="257" spans="1:18" ht="30.75" customHeight="1" hidden="1">
      <c r="A257" s="16" t="s">
        <v>227</v>
      </c>
      <c r="B257" s="95"/>
      <c r="C257" s="3">
        <v>11</v>
      </c>
      <c r="D257" s="3" t="s">
        <v>11</v>
      </c>
      <c r="E257" s="3" t="s">
        <v>128</v>
      </c>
      <c r="F257" s="3" t="s">
        <v>78</v>
      </c>
      <c r="G257" s="81">
        <f>G258</f>
        <v>0</v>
      </c>
      <c r="H257" s="81">
        <f>H258</f>
        <v>0</v>
      </c>
      <c r="I257" s="81">
        <f>I258</f>
        <v>0</v>
      </c>
      <c r="J257" s="81"/>
      <c r="K257" s="81">
        <f>K258</f>
        <v>0</v>
      </c>
      <c r="L257" s="72">
        <f t="shared" si="47"/>
        <v>0</v>
      </c>
      <c r="M257" s="81">
        <f>M258</f>
        <v>0</v>
      </c>
      <c r="N257" s="81">
        <f>N258</f>
        <v>0</v>
      </c>
      <c r="O257" s="81">
        <f>O258</f>
        <v>0</v>
      </c>
      <c r="P257" s="81"/>
      <c r="Q257" s="81">
        <f>Q258</f>
        <v>0</v>
      </c>
      <c r="R257" s="72">
        <f t="shared" si="48"/>
        <v>0</v>
      </c>
    </row>
    <row r="258" spans="1:18" s="51" customFormat="1" ht="24" customHeight="1" hidden="1">
      <c r="A258" s="30" t="s">
        <v>228</v>
      </c>
      <c r="B258" s="96"/>
      <c r="C258" s="39" t="s">
        <v>27</v>
      </c>
      <c r="D258" s="39" t="s">
        <v>11</v>
      </c>
      <c r="E258" s="39" t="s">
        <v>229</v>
      </c>
      <c r="F258" s="39" t="s">
        <v>78</v>
      </c>
      <c r="G258" s="87">
        <f>G259</f>
        <v>0</v>
      </c>
      <c r="H258" s="87">
        <f>H259+H260</f>
        <v>0</v>
      </c>
      <c r="I258" s="87">
        <f>I259+I260</f>
        <v>0</v>
      </c>
      <c r="J258" s="87"/>
      <c r="K258" s="87">
        <f>K259+K260</f>
        <v>0</v>
      </c>
      <c r="L258" s="72">
        <f t="shared" si="47"/>
        <v>0</v>
      </c>
      <c r="M258" s="87">
        <f>M259</f>
        <v>0</v>
      </c>
      <c r="N258" s="87">
        <f>N259+N260</f>
        <v>0</v>
      </c>
      <c r="O258" s="87">
        <f>O259+O260</f>
        <v>0</v>
      </c>
      <c r="P258" s="87"/>
      <c r="Q258" s="87">
        <f>Q259+Q260</f>
        <v>0</v>
      </c>
      <c r="R258" s="72">
        <f t="shared" si="48"/>
        <v>0</v>
      </c>
    </row>
    <row r="259" spans="1:18" s="7" customFormat="1" ht="21.75" customHeight="1" hidden="1">
      <c r="A259" s="17" t="s">
        <v>228</v>
      </c>
      <c r="B259" s="101"/>
      <c r="C259" s="5" t="s">
        <v>27</v>
      </c>
      <c r="D259" s="5" t="s">
        <v>11</v>
      </c>
      <c r="E259" s="5" t="s">
        <v>230</v>
      </c>
      <c r="F259" s="5" t="s">
        <v>78</v>
      </c>
      <c r="G259" s="81">
        <f>G260</f>
        <v>0</v>
      </c>
      <c r="H259" s="81"/>
      <c r="I259" s="81"/>
      <c r="J259" s="81"/>
      <c r="K259" s="81"/>
      <c r="L259" s="72">
        <f t="shared" si="47"/>
        <v>0</v>
      </c>
      <c r="M259" s="81">
        <f>M260</f>
        <v>0</v>
      </c>
      <c r="N259" s="81"/>
      <c r="O259" s="81"/>
      <c r="P259" s="81"/>
      <c r="Q259" s="81"/>
      <c r="R259" s="72">
        <f t="shared" si="48"/>
        <v>0</v>
      </c>
    </row>
    <row r="260" spans="1:18" s="62" customFormat="1" ht="51" customHeight="1" hidden="1">
      <c r="A260" s="53" t="s">
        <v>232</v>
      </c>
      <c r="B260" s="102"/>
      <c r="C260" s="54" t="s">
        <v>27</v>
      </c>
      <c r="D260" s="54" t="s">
        <v>11</v>
      </c>
      <c r="E260" s="54" t="s">
        <v>233</v>
      </c>
      <c r="F260" s="54" t="s">
        <v>78</v>
      </c>
      <c r="G260" s="83">
        <f>G261</f>
        <v>0</v>
      </c>
      <c r="H260" s="83"/>
      <c r="I260" s="83"/>
      <c r="J260" s="83"/>
      <c r="K260" s="83"/>
      <c r="L260" s="72">
        <f t="shared" si="47"/>
        <v>0</v>
      </c>
      <c r="M260" s="83">
        <f>M261</f>
        <v>0</v>
      </c>
      <c r="N260" s="83"/>
      <c r="O260" s="83"/>
      <c r="P260" s="83"/>
      <c r="Q260" s="83"/>
      <c r="R260" s="72">
        <f t="shared" si="48"/>
        <v>0</v>
      </c>
    </row>
    <row r="261" spans="1:18" s="51" customFormat="1" ht="21" customHeight="1" hidden="1">
      <c r="A261" s="33" t="s">
        <v>231</v>
      </c>
      <c r="B261" s="97"/>
      <c r="C261" s="10" t="s">
        <v>27</v>
      </c>
      <c r="D261" s="10" t="s">
        <v>11</v>
      </c>
      <c r="E261" s="10" t="s">
        <v>233</v>
      </c>
      <c r="F261" s="10" t="s">
        <v>234</v>
      </c>
      <c r="G261" s="87"/>
      <c r="H261" s="87"/>
      <c r="I261" s="87"/>
      <c r="J261" s="87"/>
      <c r="K261" s="87"/>
      <c r="L261" s="72">
        <f t="shared" si="47"/>
        <v>0</v>
      </c>
      <c r="M261" s="87"/>
      <c r="N261" s="87"/>
      <c r="O261" s="87"/>
      <c r="P261" s="87"/>
      <c r="Q261" s="87"/>
      <c r="R261" s="72">
        <f t="shared" si="48"/>
        <v>0</v>
      </c>
    </row>
    <row r="262" spans="1:18" s="62" customFormat="1" ht="53.25" customHeight="1" hidden="1">
      <c r="A262" s="63" t="s">
        <v>235</v>
      </c>
      <c r="B262" s="111"/>
      <c r="C262" s="64" t="s">
        <v>27</v>
      </c>
      <c r="D262" s="64" t="s">
        <v>68</v>
      </c>
      <c r="E262" s="64" t="s">
        <v>128</v>
      </c>
      <c r="F262" s="64" t="s">
        <v>78</v>
      </c>
      <c r="G262" s="83">
        <f>G263</f>
        <v>0</v>
      </c>
      <c r="H262" s="83">
        <f>H263</f>
        <v>0</v>
      </c>
      <c r="I262" s="83">
        <f>I263</f>
        <v>0</v>
      </c>
      <c r="J262" s="83"/>
      <c r="K262" s="83">
        <f>K263</f>
        <v>0</v>
      </c>
      <c r="L262" s="72">
        <f t="shared" si="47"/>
        <v>0</v>
      </c>
      <c r="M262" s="83">
        <f>M263</f>
        <v>0</v>
      </c>
      <c r="N262" s="83">
        <f>N263</f>
        <v>0</v>
      </c>
      <c r="O262" s="83">
        <f>O263</f>
        <v>0</v>
      </c>
      <c r="P262" s="83"/>
      <c r="Q262" s="83">
        <f>Q263</f>
        <v>0</v>
      </c>
      <c r="R262" s="72">
        <f t="shared" si="48"/>
        <v>0</v>
      </c>
    </row>
    <row r="263" spans="1:18" s="51" customFormat="1" ht="29.25" customHeight="1" hidden="1">
      <c r="A263" s="30" t="s">
        <v>12</v>
      </c>
      <c r="B263" s="96"/>
      <c r="C263" s="39" t="s">
        <v>27</v>
      </c>
      <c r="D263" s="39" t="s">
        <v>68</v>
      </c>
      <c r="E263" s="39" t="s">
        <v>236</v>
      </c>
      <c r="F263" s="39" t="s">
        <v>78</v>
      </c>
      <c r="G263" s="87">
        <f>G264+G266</f>
        <v>0</v>
      </c>
      <c r="H263" s="87">
        <f>H264+H266</f>
        <v>0</v>
      </c>
      <c r="I263" s="87">
        <f>I264+I266</f>
        <v>0</v>
      </c>
      <c r="J263" s="87"/>
      <c r="K263" s="87">
        <f>K264+K266</f>
        <v>0</v>
      </c>
      <c r="L263" s="72">
        <f t="shared" si="47"/>
        <v>0</v>
      </c>
      <c r="M263" s="87">
        <f>M264+M266</f>
        <v>0</v>
      </c>
      <c r="N263" s="87">
        <f>N264+N266</f>
        <v>0</v>
      </c>
      <c r="O263" s="87">
        <f>O264+O266</f>
        <v>0</v>
      </c>
      <c r="P263" s="87"/>
      <c r="Q263" s="87">
        <f>Q264+Q266</f>
        <v>0</v>
      </c>
      <c r="R263" s="72">
        <f t="shared" si="48"/>
        <v>0</v>
      </c>
    </row>
    <row r="264" spans="1:18" s="51" customFormat="1" ht="48" customHeight="1" hidden="1">
      <c r="A264" s="33" t="s">
        <v>237</v>
      </c>
      <c r="B264" s="97"/>
      <c r="C264" s="10" t="s">
        <v>27</v>
      </c>
      <c r="D264" s="10" t="s">
        <v>68</v>
      </c>
      <c r="E264" s="10" t="s">
        <v>238</v>
      </c>
      <c r="F264" s="10" t="s">
        <v>78</v>
      </c>
      <c r="G264" s="87">
        <f>G265</f>
        <v>0</v>
      </c>
      <c r="H264" s="87">
        <f>H265</f>
        <v>0</v>
      </c>
      <c r="I264" s="87">
        <f>I265</f>
        <v>0</v>
      </c>
      <c r="J264" s="87"/>
      <c r="K264" s="87">
        <f>K265</f>
        <v>0</v>
      </c>
      <c r="L264" s="72">
        <f t="shared" si="47"/>
        <v>0</v>
      </c>
      <c r="M264" s="87">
        <f>M265</f>
        <v>0</v>
      </c>
      <c r="N264" s="87">
        <f>N265</f>
        <v>0</v>
      </c>
      <c r="O264" s="87">
        <f>O265</f>
        <v>0</v>
      </c>
      <c r="P264" s="87"/>
      <c r="Q264" s="87">
        <f>Q265</f>
        <v>0</v>
      </c>
      <c r="R264" s="72">
        <f t="shared" si="48"/>
        <v>0</v>
      </c>
    </row>
    <row r="265" spans="1:18" s="7" customFormat="1" ht="17.25" customHeight="1" hidden="1">
      <c r="A265" s="17" t="s">
        <v>104</v>
      </c>
      <c r="B265" s="101"/>
      <c r="C265" s="5" t="s">
        <v>27</v>
      </c>
      <c r="D265" s="5" t="s">
        <v>68</v>
      </c>
      <c r="E265" s="5" t="s">
        <v>238</v>
      </c>
      <c r="F265" s="5" t="s">
        <v>239</v>
      </c>
      <c r="G265" s="81"/>
      <c r="H265" s="81"/>
      <c r="I265" s="72">
        <f>G265+H265</f>
        <v>0</v>
      </c>
      <c r="J265" s="72"/>
      <c r="K265" s="72"/>
      <c r="L265" s="72">
        <f t="shared" si="47"/>
        <v>0</v>
      </c>
      <c r="M265" s="81"/>
      <c r="N265" s="81"/>
      <c r="O265" s="72">
        <f>M265+N265</f>
        <v>0</v>
      </c>
      <c r="P265" s="72"/>
      <c r="Q265" s="72"/>
      <c r="R265" s="72">
        <f t="shared" si="48"/>
        <v>0</v>
      </c>
    </row>
    <row r="266" spans="1:18" s="51" customFormat="1" ht="30" customHeight="1" hidden="1">
      <c r="A266" s="33" t="s">
        <v>240</v>
      </c>
      <c r="B266" s="97"/>
      <c r="C266" s="10" t="s">
        <v>27</v>
      </c>
      <c r="D266" s="10" t="s">
        <v>68</v>
      </c>
      <c r="E266" s="10" t="s">
        <v>241</v>
      </c>
      <c r="F266" s="10" t="s">
        <v>78</v>
      </c>
      <c r="G266" s="87">
        <f>G267</f>
        <v>0</v>
      </c>
      <c r="H266" s="87">
        <f>H267</f>
        <v>0</v>
      </c>
      <c r="I266" s="87">
        <f>I267</f>
        <v>0</v>
      </c>
      <c r="J266" s="87"/>
      <c r="K266" s="87">
        <f>K267</f>
        <v>0</v>
      </c>
      <c r="L266" s="72">
        <f t="shared" si="47"/>
        <v>0</v>
      </c>
      <c r="M266" s="87">
        <f>M267</f>
        <v>0</v>
      </c>
      <c r="N266" s="87">
        <f>N267</f>
        <v>0</v>
      </c>
      <c r="O266" s="87">
        <f>O267</f>
        <v>0</v>
      </c>
      <c r="P266" s="87"/>
      <c r="Q266" s="87">
        <f>Q267</f>
        <v>0</v>
      </c>
      <c r="R266" s="72">
        <f t="shared" si="48"/>
        <v>0</v>
      </c>
    </row>
    <row r="267" spans="1:18" s="51" customFormat="1" ht="17.25" customHeight="1" hidden="1">
      <c r="A267" s="30" t="s">
        <v>104</v>
      </c>
      <c r="B267" s="96"/>
      <c r="C267" s="39" t="s">
        <v>27</v>
      </c>
      <c r="D267" s="39" t="s">
        <v>68</v>
      </c>
      <c r="E267" s="39" t="s">
        <v>241</v>
      </c>
      <c r="F267" s="39" t="s">
        <v>239</v>
      </c>
      <c r="G267" s="87"/>
      <c r="H267" s="87"/>
      <c r="I267" s="82"/>
      <c r="J267" s="82"/>
      <c r="K267" s="82"/>
      <c r="L267" s="72">
        <f t="shared" si="47"/>
        <v>0</v>
      </c>
      <c r="M267" s="87"/>
      <c r="N267" s="87"/>
      <c r="O267" s="82"/>
      <c r="P267" s="82"/>
      <c r="Q267" s="82"/>
      <c r="R267" s="72">
        <f t="shared" si="48"/>
        <v>0</v>
      </c>
    </row>
    <row r="268" spans="1:18" ht="15">
      <c r="A268" s="18" t="s">
        <v>54</v>
      </c>
      <c r="B268" s="93"/>
      <c r="C268" s="19" t="s">
        <v>55</v>
      </c>
      <c r="D268" s="19" t="s">
        <v>55</v>
      </c>
      <c r="E268" s="19" t="s">
        <v>117</v>
      </c>
      <c r="F268" s="19" t="s">
        <v>78</v>
      </c>
      <c r="G268" s="92">
        <f>G13+G50+G63+G89+G107+G138+G164+G209+G256+G56</f>
        <v>1206.76</v>
      </c>
      <c r="H268" s="92">
        <f>H13+H50+H63+H89+H107+H138+H164+H209+H256+H56</f>
        <v>0</v>
      </c>
      <c r="I268" s="92">
        <f>I13+I50+I63+I89+I107+I138+I164+I209+I256+I56</f>
        <v>605.2</v>
      </c>
      <c r="J268" s="92"/>
      <c r="K268" s="92">
        <f>K13+K50+K63+K89+K107+K138+K164+K209+K256+K56</f>
        <v>0</v>
      </c>
      <c r="L268" s="72">
        <f t="shared" si="47"/>
        <v>1206.76</v>
      </c>
      <c r="M268" s="92">
        <f>M13+M50+M63+M89+M107+M138+M164+M209+M256+M56</f>
        <v>1348.26</v>
      </c>
      <c r="N268" s="92">
        <f>N13+N50+N63+N89+N107+N138+N164+N209+N256+N56</f>
        <v>0</v>
      </c>
      <c r="O268" s="92">
        <f>O13+O50+O63+O89+O107+O138+O164+O209+O256+O56</f>
        <v>659.5</v>
      </c>
      <c r="P268" s="92"/>
      <c r="Q268" s="92">
        <f>Q13+Q50+Q63+Q89+Q107+Q138+Q164+Q209+Q256+Q56</f>
        <v>0</v>
      </c>
      <c r="R268" s="72">
        <f t="shared" si="48"/>
        <v>1348.26</v>
      </c>
    </row>
    <row r="269" spans="7:12" s="7" customFormat="1" ht="12.75">
      <c r="G269" s="8"/>
      <c r="H269" s="8"/>
      <c r="I269" s="8"/>
      <c r="J269" s="8"/>
      <c r="K269" s="8"/>
      <c r="L269" s="8"/>
    </row>
    <row r="270" spans="7:12" s="7" customFormat="1" ht="12.75">
      <c r="G270" s="8"/>
      <c r="H270" s="8"/>
      <c r="I270" s="8"/>
      <c r="J270" s="8"/>
      <c r="K270" s="8"/>
      <c r="L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G268"/>
  <mergeCells count="22">
    <mergeCell ref="B10:B12"/>
    <mergeCell ref="L10:L12"/>
    <mergeCell ref="D10:D12"/>
    <mergeCell ref="F1:L1"/>
    <mergeCell ref="H10:H12"/>
    <mergeCell ref="I10:I12"/>
    <mergeCell ref="A6:G7"/>
    <mergeCell ref="C10:C12"/>
    <mergeCell ref="A10:A12"/>
    <mergeCell ref="G10:G12"/>
    <mergeCell ref="E10:E12"/>
    <mergeCell ref="F10:F12"/>
    <mergeCell ref="J10:J12"/>
    <mergeCell ref="R10:R12"/>
    <mergeCell ref="G9:L9"/>
    <mergeCell ref="M9:R9"/>
    <mergeCell ref="M10:M12"/>
    <mergeCell ref="N10:N12"/>
    <mergeCell ref="O10:O12"/>
    <mergeCell ref="P10:P12"/>
    <mergeCell ref="K10:K12"/>
    <mergeCell ref="Q10:Q12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1"/>
  <sheetViews>
    <sheetView showZeros="0" workbookViewId="0" topLeftCell="A1">
      <selection activeCell="M4" sqref="M4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23" t="s">
        <v>304</v>
      </c>
      <c r="G1" s="123"/>
      <c r="H1" s="123"/>
      <c r="I1" s="123"/>
      <c r="J1" s="123"/>
      <c r="K1" s="123"/>
      <c r="L1" s="123"/>
    </row>
    <row r="2" spans="4:12" ht="12.75">
      <c r="D2" s="14" t="s">
        <v>297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300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299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2" t="s">
        <v>303</v>
      </c>
      <c r="B6" s="122"/>
      <c r="C6" s="122"/>
      <c r="D6" s="122"/>
      <c r="E6" s="122"/>
      <c r="F6" s="122"/>
      <c r="G6" s="122"/>
      <c r="H6" s="15"/>
      <c r="I6" s="15"/>
      <c r="J6" s="15"/>
      <c r="K6" s="15"/>
      <c r="L6" s="15"/>
    </row>
    <row r="7" spans="1:12" ht="16.5" customHeight="1">
      <c r="A7" s="122"/>
      <c r="B7" s="122"/>
      <c r="C7" s="122"/>
      <c r="D7" s="122"/>
      <c r="E7" s="122"/>
      <c r="F7" s="122"/>
      <c r="G7" s="122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132" t="s">
        <v>292</v>
      </c>
      <c r="C9" s="71"/>
      <c r="D9" s="71"/>
      <c r="E9" s="71"/>
      <c r="F9" s="71"/>
      <c r="G9" s="127" t="s">
        <v>271</v>
      </c>
      <c r="H9" s="127"/>
      <c r="I9" s="127"/>
      <c r="J9" s="127"/>
      <c r="K9" s="127"/>
      <c r="L9" s="127"/>
      <c r="M9" s="127" t="s">
        <v>272</v>
      </c>
      <c r="N9" s="127"/>
      <c r="O9" s="127"/>
      <c r="P9" s="127"/>
      <c r="Q9" s="127"/>
      <c r="R9" s="127"/>
    </row>
    <row r="10" spans="1:18" ht="13.5" customHeight="1">
      <c r="A10" s="128" t="s">
        <v>1</v>
      </c>
      <c r="B10" s="133"/>
      <c r="C10" s="128" t="s">
        <v>2</v>
      </c>
      <c r="D10" s="128" t="s">
        <v>3</v>
      </c>
      <c r="E10" s="128" t="s">
        <v>4</v>
      </c>
      <c r="F10" s="128" t="s">
        <v>5</v>
      </c>
      <c r="G10" s="128" t="s">
        <v>124</v>
      </c>
      <c r="H10" s="128" t="s">
        <v>101</v>
      </c>
      <c r="I10" s="128" t="s">
        <v>102</v>
      </c>
      <c r="J10" s="128" t="s">
        <v>247</v>
      </c>
      <c r="K10" s="128" t="s">
        <v>125</v>
      </c>
      <c r="L10" s="128" t="s">
        <v>126</v>
      </c>
      <c r="M10" s="128" t="s">
        <v>124</v>
      </c>
      <c r="N10" s="128" t="s">
        <v>101</v>
      </c>
      <c r="O10" s="128" t="s">
        <v>102</v>
      </c>
      <c r="P10" s="128" t="s">
        <v>247</v>
      </c>
      <c r="Q10" s="128" t="s">
        <v>125</v>
      </c>
      <c r="R10" s="128" t="s">
        <v>126</v>
      </c>
    </row>
    <row r="11" spans="1:18" ht="15" customHeight="1">
      <c r="A11" s="128"/>
      <c r="B11" s="133"/>
      <c r="C11" s="128" t="s">
        <v>6</v>
      </c>
      <c r="D11" s="128" t="s">
        <v>7</v>
      </c>
      <c r="E11" s="128" t="s">
        <v>8</v>
      </c>
      <c r="F11" s="128" t="s">
        <v>9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110.25" customHeight="1">
      <c r="A12" s="128"/>
      <c r="B12" s="134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7.75" customHeight="1">
      <c r="A13" s="112" t="s">
        <v>301</v>
      </c>
      <c r="B13" s="113" t="s">
        <v>162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s="2" customFormat="1" ht="15" customHeight="1">
      <c r="A14" s="18" t="s">
        <v>10</v>
      </c>
      <c r="B14" s="93" t="s">
        <v>162</v>
      </c>
      <c r="C14" s="19" t="s">
        <v>11</v>
      </c>
      <c r="D14" s="48" t="s">
        <v>55</v>
      </c>
      <c r="E14" s="48" t="s">
        <v>128</v>
      </c>
      <c r="F14" s="48" t="s">
        <v>78</v>
      </c>
      <c r="G14" s="72">
        <f aca="true" t="shared" si="0" ref="G14:R14">G25+G39+G43</f>
        <v>546.1</v>
      </c>
      <c r="H14" s="72">
        <f t="shared" si="0"/>
        <v>0</v>
      </c>
      <c r="I14" s="72">
        <f t="shared" si="0"/>
        <v>2</v>
      </c>
      <c r="J14" s="72">
        <f t="shared" si="0"/>
        <v>0</v>
      </c>
      <c r="K14" s="72">
        <f t="shared" si="0"/>
        <v>0</v>
      </c>
      <c r="L14" s="72">
        <f t="shared" si="0"/>
        <v>546.1</v>
      </c>
      <c r="M14" s="72">
        <f t="shared" si="0"/>
        <v>554.6999999999999</v>
      </c>
      <c r="N14" s="72">
        <f t="shared" si="0"/>
        <v>0</v>
      </c>
      <c r="O14" s="72">
        <f t="shared" si="0"/>
        <v>0</v>
      </c>
      <c r="P14" s="72">
        <f t="shared" si="0"/>
        <v>0</v>
      </c>
      <c r="Q14" s="72">
        <f t="shared" si="0"/>
        <v>0</v>
      </c>
      <c r="R14" s="72">
        <f t="shared" si="0"/>
        <v>554.6999999999999</v>
      </c>
    </row>
    <row r="15" spans="1:18" s="22" customFormat="1" ht="48.75" customHeight="1" hidden="1">
      <c r="A15" s="26" t="s">
        <v>127</v>
      </c>
      <c r="B15" s="94"/>
      <c r="C15" s="27" t="s">
        <v>11</v>
      </c>
      <c r="D15" s="49" t="s">
        <v>21</v>
      </c>
      <c r="E15" s="28" t="s">
        <v>128</v>
      </c>
      <c r="F15" s="28" t="s">
        <v>78</v>
      </c>
      <c r="G15" s="73">
        <f aca="true" t="shared" si="1" ref="G15:R16">G16</f>
        <v>0</v>
      </c>
      <c r="H15" s="73">
        <f t="shared" si="1"/>
        <v>0</v>
      </c>
      <c r="I15" s="73">
        <f t="shared" si="1"/>
        <v>0</v>
      </c>
      <c r="J15" s="73">
        <f t="shared" si="1"/>
        <v>0</v>
      </c>
      <c r="K15" s="73">
        <f t="shared" si="1"/>
        <v>0</v>
      </c>
      <c r="L15" s="73">
        <f t="shared" si="1"/>
        <v>0</v>
      </c>
      <c r="M15" s="73">
        <f t="shared" si="1"/>
        <v>0</v>
      </c>
      <c r="N15" s="73">
        <f t="shared" si="1"/>
        <v>0</v>
      </c>
      <c r="O15" s="73">
        <f t="shared" si="1"/>
        <v>0</v>
      </c>
      <c r="P15" s="73">
        <f t="shared" si="1"/>
        <v>0</v>
      </c>
      <c r="Q15" s="73">
        <f t="shared" si="1"/>
        <v>0</v>
      </c>
      <c r="R15" s="73">
        <f t="shared" si="1"/>
        <v>0</v>
      </c>
    </row>
    <row r="16" spans="1:18" s="2" customFormat="1" ht="61.5" customHeight="1" hidden="1">
      <c r="A16" s="16" t="s">
        <v>129</v>
      </c>
      <c r="B16" s="95"/>
      <c r="C16" s="19" t="s">
        <v>11</v>
      </c>
      <c r="D16" s="29" t="s">
        <v>21</v>
      </c>
      <c r="E16" s="29" t="s">
        <v>130</v>
      </c>
      <c r="F16" s="29" t="s">
        <v>78</v>
      </c>
      <c r="G16" s="72">
        <f t="shared" si="1"/>
        <v>0</v>
      </c>
      <c r="H16" s="72">
        <f t="shared" si="1"/>
        <v>0</v>
      </c>
      <c r="I16" s="72">
        <f t="shared" si="1"/>
        <v>0</v>
      </c>
      <c r="J16" s="72">
        <f t="shared" si="1"/>
        <v>0</v>
      </c>
      <c r="K16" s="72">
        <f t="shared" si="1"/>
        <v>0</v>
      </c>
      <c r="L16" s="72">
        <f t="shared" si="1"/>
        <v>0</v>
      </c>
      <c r="M16" s="72">
        <f t="shared" si="1"/>
        <v>0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2">
        <f t="shared" si="1"/>
        <v>0</v>
      </c>
      <c r="R16" s="72">
        <f t="shared" si="1"/>
        <v>0</v>
      </c>
    </row>
    <row r="17" spans="1:18" s="2" customFormat="1" ht="17.25" customHeight="1" hidden="1">
      <c r="A17" s="16" t="s">
        <v>120</v>
      </c>
      <c r="B17" s="95"/>
      <c r="C17" s="19" t="s">
        <v>11</v>
      </c>
      <c r="D17" s="29" t="s">
        <v>21</v>
      </c>
      <c r="E17" s="29" t="s">
        <v>131</v>
      </c>
      <c r="F17" s="29" t="s">
        <v>136</v>
      </c>
      <c r="G17" s="72"/>
      <c r="H17" s="72"/>
      <c r="I17" s="72"/>
      <c r="J17" s="72"/>
      <c r="K17" s="72"/>
      <c r="L17" s="72">
        <f>G17+J17+K17</f>
        <v>0</v>
      </c>
      <c r="M17" s="72"/>
      <c r="N17" s="72"/>
      <c r="O17" s="72"/>
      <c r="P17" s="72"/>
      <c r="Q17" s="72"/>
      <c r="R17" s="72">
        <f>M17+P17+Q17</f>
        <v>0</v>
      </c>
    </row>
    <row r="18" spans="1:18" s="9" customFormat="1" ht="57" customHeight="1" hidden="1">
      <c r="A18" s="30" t="s">
        <v>132</v>
      </c>
      <c r="B18" s="96"/>
      <c r="C18" s="5" t="s">
        <v>11</v>
      </c>
      <c r="D18" s="31" t="s">
        <v>68</v>
      </c>
      <c r="E18" s="32" t="s">
        <v>128</v>
      </c>
      <c r="F18" s="32">
        <v>0</v>
      </c>
      <c r="G18" s="74">
        <f aca="true" t="shared" si="2" ref="G18:R19">G19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0</v>
      </c>
      <c r="P18" s="74">
        <f t="shared" si="2"/>
        <v>0</v>
      </c>
      <c r="Q18" s="74">
        <f t="shared" si="2"/>
        <v>0</v>
      </c>
      <c r="R18" s="74">
        <f t="shared" si="2"/>
        <v>0</v>
      </c>
    </row>
    <row r="19" spans="1:18" s="2" customFormat="1" ht="60" customHeight="1" hidden="1">
      <c r="A19" s="33" t="s">
        <v>129</v>
      </c>
      <c r="B19" s="97"/>
      <c r="C19" s="20" t="s">
        <v>11</v>
      </c>
      <c r="D19" s="34" t="s">
        <v>68</v>
      </c>
      <c r="E19" s="34" t="s">
        <v>130</v>
      </c>
      <c r="F19" s="35"/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75">
        <f t="shared" si="2"/>
        <v>0</v>
      </c>
      <c r="O19" s="75">
        <f t="shared" si="2"/>
        <v>0</v>
      </c>
      <c r="P19" s="75">
        <f t="shared" si="2"/>
        <v>0</v>
      </c>
      <c r="Q19" s="75">
        <f t="shared" si="2"/>
        <v>0</v>
      </c>
      <c r="R19" s="75">
        <f t="shared" si="2"/>
        <v>0</v>
      </c>
    </row>
    <row r="20" spans="1:18" s="2" customFormat="1" ht="15.75" customHeight="1" hidden="1">
      <c r="A20" s="33" t="s">
        <v>14</v>
      </c>
      <c r="B20" s="97"/>
      <c r="C20" s="20" t="s">
        <v>11</v>
      </c>
      <c r="D20" s="34" t="s">
        <v>68</v>
      </c>
      <c r="E20" s="34" t="s">
        <v>133</v>
      </c>
      <c r="F20" s="34" t="s">
        <v>78</v>
      </c>
      <c r="G20" s="75">
        <f aca="true" t="shared" si="3" ref="G20:R20">G24</f>
        <v>0</v>
      </c>
      <c r="H20" s="75">
        <f t="shared" si="3"/>
        <v>0</v>
      </c>
      <c r="I20" s="75">
        <f t="shared" si="3"/>
        <v>0</v>
      </c>
      <c r="J20" s="75">
        <f t="shared" si="3"/>
        <v>0</v>
      </c>
      <c r="K20" s="75">
        <f t="shared" si="3"/>
        <v>0</v>
      </c>
      <c r="L20" s="75">
        <f t="shared" si="3"/>
        <v>0</v>
      </c>
      <c r="M20" s="75">
        <f t="shared" si="3"/>
        <v>0</v>
      </c>
      <c r="N20" s="75">
        <f t="shared" si="3"/>
        <v>0</v>
      </c>
      <c r="O20" s="75">
        <f t="shared" si="3"/>
        <v>0</v>
      </c>
      <c r="P20" s="75">
        <f t="shared" si="3"/>
        <v>0</v>
      </c>
      <c r="Q20" s="75">
        <f t="shared" si="3"/>
        <v>0</v>
      </c>
      <c r="R20" s="75">
        <f t="shared" si="3"/>
        <v>0</v>
      </c>
    </row>
    <row r="21" spans="1:18" s="2" customFormat="1" ht="33" customHeight="1" hidden="1" thickBot="1">
      <c r="A21" s="33" t="s">
        <v>90</v>
      </c>
      <c r="B21" s="97"/>
      <c r="C21" s="20" t="s">
        <v>11</v>
      </c>
      <c r="D21" s="34" t="s">
        <v>68</v>
      </c>
      <c r="E21" s="34" t="s">
        <v>13</v>
      </c>
      <c r="F21" s="34" t="s">
        <v>107</v>
      </c>
      <c r="G21" s="75"/>
      <c r="H21" s="75"/>
      <c r="I21" s="72">
        <f>G21+H21</f>
        <v>0</v>
      </c>
      <c r="J21" s="72"/>
      <c r="K21" s="72"/>
      <c r="L21" s="72">
        <f>G21+J21+K21</f>
        <v>0</v>
      </c>
      <c r="M21" s="75"/>
      <c r="N21" s="75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93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15" customHeight="1" hidden="1">
      <c r="A23" s="18"/>
      <c r="B23" s="93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  <c r="M23" s="72"/>
      <c r="N23" s="72"/>
      <c r="O23" s="72">
        <f>M23+N23</f>
        <v>0</v>
      </c>
      <c r="P23" s="72"/>
      <c r="Q23" s="72"/>
      <c r="R23" s="72">
        <f>M23+P23+Q23</f>
        <v>0</v>
      </c>
    </row>
    <row r="24" spans="1:18" s="2" customFormat="1" ht="33" customHeight="1" hidden="1">
      <c r="A24" s="16" t="s">
        <v>134</v>
      </c>
      <c r="B24" s="95"/>
      <c r="C24" s="19" t="s">
        <v>11</v>
      </c>
      <c r="D24" s="29" t="s">
        <v>68</v>
      </c>
      <c r="E24" s="25" t="s">
        <v>133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  <c r="M24" s="72"/>
      <c r="N24" s="72"/>
      <c r="O24" s="72"/>
      <c r="P24" s="72"/>
      <c r="Q24" s="72"/>
      <c r="R24" s="72">
        <f>M24+P24+Q24</f>
        <v>0</v>
      </c>
    </row>
    <row r="25" spans="1:18" s="9" customFormat="1" ht="75" customHeight="1">
      <c r="A25" s="26" t="s">
        <v>135</v>
      </c>
      <c r="B25" s="94" t="s">
        <v>162</v>
      </c>
      <c r="C25" s="24" t="s">
        <v>11</v>
      </c>
      <c r="D25" s="23" t="s">
        <v>16</v>
      </c>
      <c r="E25" s="24"/>
      <c r="F25" s="24" t="s">
        <v>78</v>
      </c>
      <c r="G25" s="74">
        <f aca="true" t="shared" si="4" ref="G25:R25">G26</f>
        <v>540.5</v>
      </c>
      <c r="H25" s="74">
        <f t="shared" si="4"/>
        <v>0</v>
      </c>
      <c r="I25" s="74">
        <f t="shared" si="4"/>
        <v>0</v>
      </c>
      <c r="J25" s="74">
        <f t="shared" si="4"/>
        <v>0</v>
      </c>
      <c r="K25" s="74">
        <f t="shared" si="4"/>
        <v>0</v>
      </c>
      <c r="L25" s="74">
        <f t="shared" si="4"/>
        <v>540.5</v>
      </c>
      <c r="M25" s="74">
        <f t="shared" si="4"/>
        <v>549.0999999999999</v>
      </c>
      <c r="N25" s="74">
        <f t="shared" si="4"/>
        <v>0</v>
      </c>
      <c r="O25" s="74">
        <f t="shared" si="4"/>
        <v>0</v>
      </c>
      <c r="P25" s="74">
        <f t="shared" si="4"/>
        <v>0</v>
      </c>
      <c r="Q25" s="74">
        <f t="shared" si="4"/>
        <v>0</v>
      </c>
      <c r="R25" s="74">
        <f t="shared" si="4"/>
        <v>549.0999999999999</v>
      </c>
    </row>
    <row r="26" spans="1:18" ht="55.5" customHeight="1">
      <c r="A26" s="16" t="s">
        <v>254</v>
      </c>
      <c r="B26" s="95" t="s">
        <v>162</v>
      </c>
      <c r="C26" s="4" t="s">
        <v>11</v>
      </c>
      <c r="D26" s="4" t="s">
        <v>16</v>
      </c>
      <c r="E26" s="4" t="s">
        <v>130</v>
      </c>
      <c r="F26" s="4" t="s">
        <v>78</v>
      </c>
      <c r="G26" s="76">
        <f aca="true" t="shared" si="5" ref="G26:R26">G27+G34</f>
        <v>540.5</v>
      </c>
      <c r="H26" s="76">
        <f t="shared" si="5"/>
        <v>0</v>
      </c>
      <c r="I26" s="76">
        <f t="shared" si="5"/>
        <v>0</v>
      </c>
      <c r="J26" s="76">
        <f t="shared" si="5"/>
        <v>0</v>
      </c>
      <c r="K26" s="76">
        <f t="shared" si="5"/>
        <v>0</v>
      </c>
      <c r="L26" s="76">
        <f t="shared" si="5"/>
        <v>540.5</v>
      </c>
      <c r="M26" s="76">
        <f t="shared" si="5"/>
        <v>549.0999999999999</v>
      </c>
      <c r="N26" s="76">
        <f t="shared" si="5"/>
        <v>0</v>
      </c>
      <c r="O26" s="76">
        <f t="shared" si="5"/>
        <v>0</v>
      </c>
      <c r="P26" s="76">
        <f t="shared" si="5"/>
        <v>0</v>
      </c>
      <c r="Q26" s="76">
        <f t="shared" si="5"/>
        <v>0</v>
      </c>
      <c r="R26" s="76">
        <f t="shared" si="5"/>
        <v>549.0999999999999</v>
      </c>
    </row>
    <row r="27" spans="1:18" s="13" customFormat="1" ht="12.75">
      <c r="A27" s="38" t="s">
        <v>14</v>
      </c>
      <c r="B27" s="98" t="s">
        <v>162</v>
      </c>
      <c r="C27" s="20" t="s">
        <v>11</v>
      </c>
      <c r="D27" s="20" t="s">
        <v>16</v>
      </c>
      <c r="E27" s="20" t="s">
        <v>133</v>
      </c>
      <c r="F27" s="20" t="s">
        <v>78</v>
      </c>
      <c r="G27" s="76">
        <f aca="true" t="shared" si="6" ref="G27:R27">G28</f>
        <v>330.3</v>
      </c>
      <c r="H27" s="76">
        <f t="shared" si="6"/>
        <v>0</v>
      </c>
      <c r="I27" s="76">
        <f t="shared" si="6"/>
        <v>0</v>
      </c>
      <c r="J27" s="76">
        <f t="shared" si="6"/>
        <v>0</v>
      </c>
      <c r="K27" s="76">
        <f t="shared" si="6"/>
        <v>0</v>
      </c>
      <c r="L27" s="76">
        <f t="shared" si="6"/>
        <v>330.3</v>
      </c>
      <c r="M27" s="76">
        <f t="shared" si="6"/>
        <v>338.9</v>
      </c>
      <c r="N27" s="76">
        <f t="shared" si="6"/>
        <v>0</v>
      </c>
      <c r="O27" s="76">
        <f t="shared" si="6"/>
        <v>0</v>
      </c>
      <c r="P27" s="76">
        <f t="shared" si="6"/>
        <v>0</v>
      </c>
      <c r="Q27" s="76">
        <f t="shared" si="6"/>
        <v>0</v>
      </c>
      <c r="R27" s="76">
        <f t="shared" si="6"/>
        <v>338.9</v>
      </c>
    </row>
    <row r="28" spans="1:18" ht="28.5" customHeight="1">
      <c r="A28" s="37" t="s">
        <v>134</v>
      </c>
      <c r="B28" s="99" t="s">
        <v>162</v>
      </c>
      <c r="C28" s="5" t="s">
        <v>11</v>
      </c>
      <c r="D28" s="5" t="s">
        <v>16</v>
      </c>
      <c r="E28" s="5" t="s">
        <v>133</v>
      </c>
      <c r="F28" s="5" t="s">
        <v>136</v>
      </c>
      <c r="G28" s="76">
        <v>330.3</v>
      </c>
      <c r="H28" s="76"/>
      <c r="I28" s="72"/>
      <c r="J28" s="72"/>
      <c r="K28" s="72"/>
      <c r="L28" s="72">
        <f aca="true" t="shared" si="7" ref="L28:L33">G28+J28+K28</f>
        <v>330.3</v>
      </c>
      <c r="M28" s="76">
        <v>338.9</v>
      </c>
      <c r="N28" s="76"/>
      <c r="O28" s="72"/>
      <c r="P28" s="72"/>
      <c r="Q28" s="72"/>
      <c r="R28" s="72">
        <f aca="true" t="shared" si="8" ref="R28:R33">M28+P28+Q28</f>
        <v>338.9</v>
      </c>
    </row>
    <row r="29" spans="1:18" ht="12.75" hidden="1">
      <c r="A29" s="36" t="s">
        <v>103</v>
      </c>
      <c r="B29" s="100"/>
      <c r="C29" s="5" t="s">
        <v>11</v>
      </c>
      <c r="D29" s="5" t="s">
        <v>17</v>
      </c>
      <c r="E29" s="5"/>
      <c r="F29" s="5"/>
      <c r="G29" s="76">
        <f>G30</f>
        <v>0</v>
      </c>
      <c r="H29" s="76">
        <f>H30</f>
        <v>0</v>
      </c>
      <c r="I29" s="72">
        <f>G29+H29</f>
        <v>0</v>
      </c>
      <c r="J29" s="72"/>
      <c r="K29" s="72"/>
      <c r="L29" s="72">
        <f t="shared" si="7"/>
        <v>0</v>
      </c>
      <c r="M29" s="76">
        <f>M30</f>
        <v>0</v>
      </c>
      <c r="N29" s="76">
        <f>N30</f>
        <v>0</v>
      </c>
      <c r="O29" s="72">
        <f>M29+N29</f>
        <v>0</v>
      </c>
      <c r="P29" s="72"/>
      <c r="Q29" s="72"/>
      <c r="R29" s="72">
        <f t="shared" si="8"/>
        <v>0</v>
      </c>
    </row>
    <row r="30" spans="1:18" ht="12.75" hidden="1">
      <c r="A30" s="37" t="s">
        <v>104</v>
      </c>
      <c r="B30" s="99"/>
      <c r="C30" s="5" t="s">
        <v>11</v>
      </c>
      <c r="D30" s="5" t="s">
        <v>17</v>
      </c>
      <c r="E30" s="5" t="s">
        <v>53</v>
      </c>
      <c r="F30" s="5"/>
      <c r="G30" s="76">
        <f>G31</f>
        <v>0</v>
      </c>
      <c r="H30" s="76">
        <f>H31</f>
        <v>0</v>
      </c>
      <c r="I30" s="72">
        <f>G30+H30</f>
        <v>0</v>
      </c>
      <c r="J30" s="72"/>
      <c r="K30" s="72"/>
      <c r="L30" s="72">
        <f t="shared" si="7"/>
        <v>0</v>
      </c>
      <c r="M30" s="76">
        <f>M31</f>
        <v>0</v>
      </c>
      <c r="N30" s="76">
        <f>N31</f>
        <v>0</v>
      </c>
      <c r="O30" s="72">
        <f>M30+N30</f>
        <v>0</v>
      </c>
      <c r="P30" s="72"/>
      <c r="Q30" s="72"/>
      <c r="R30" s="72">
        <f t="shared" si="8"/>
        <v>0</v>
      </c>
    </row>
    <row r="31" spans="1:18" ht="37.5" customHeight="1" hidden="1">
      <c r="A31" s="17" t="s">
        <v>105</v>
      </c>
      <c r="B31" s="101"/>
      <c r="C31" s="5" t="s">
        <v>11</v>
      </c>
      <c r="D31" s="5" t="s">
        <v>17</v>
      </c>
      <c r="E31" s="5" t="s">
        <v>53</v>
      </c>
      <c r="F31" s="5" t="s">
        <v>106</v>
      </c>
      <c r="G31" s="76"/>
      <c r="H31" s="76"/>
      <c r="I31" s="72">
        <f>G31+H31</f>
        <v>0</v>
      </c>
      <c r="J31" s="72"/>
      <c r="K31" s="72"/>
      <c r="L31" s="72">
        <f t="shared" si="7"/>
        <v>0</v>
      </c>
      <c r="M31" s="76"/>
      <c r="N31" s="76"/>
      <c r="O31" s="72">
        <f>M31+N31</f>
        <v>0</v>
      </c>
      <c r="P31" s="72"/>
      <c r="Q31" s="72"/>
      <c r="R31" s="72">
        <f t="shared" si="8"/>
        <v>0</v>
      </c>
    </row>
    <row r="32" spans="1:18" ht="45.75" customHeight="1" hidden="1">
      <c r="A32" s="33"/>
      <c r="B32" s="97"/>
      <c r="C32" s="5" t="s">
        <v>11</v>
      </c>
      <c r="D32" s="5" t="s">
        <v>66</v>
      </c>
      <c r="E32" s="5" t="s">
        <v>128</v>
      </c>
      <c r="F32" s="5" t="s">
        <v>78</v>
      </c>
      <c r="G32" s="76">
        <f>G33</f>
        <v>210.2</v>
      </c>
      <c r="H32" s="76">
        <f>H33</f>
        <v>0</v>
      </c>
      <c r="I32" s="76">
        <f>I33</f>
        <v>0</v>
      </c>
      <c r="J32" s="76">
        <f>J33</f>
        <v>0</v>
      </c>
      <c r="K32" s="76">
        <f>K33</f>
        <v>0</v>
      </c>
      <c r="L32" s="72">
        <f t="shared" si="7"/>
        <v>210.2</v>
      </c>
      <c r="M32" s="76">
        <f>M33</f>
        <v>210.2</v>
      </c>
      <c r="N32" s="76">
        <f>N33</f>
        <v>0</v>
      </c>
      <c r="O32" s="76">
        <f>O33</f>
        <v>0</v>
      </c>
      <c r="P32" s="76">
        <f>P33</f>
        <v>0</v>
      </c>
      <c r="Q32" s="76">
        <f>Q33</f>
        <v>0</v>
      </c>
      <c r="R32" s="72">
        <f t="shared" si="8"/>
        <v>210.2</v>
      </c>
    </row>
    <row r="33" spans="1:18" ht="51" hidden="1">
      <c r="A33" s="38" t="s">
        <v>129</v>
      </c>
      <c r="B33" s="98"/>
      <c r="C33" s="5" t="s">
        <v>11</v>
      </c>
      <c r="D33" s="5" t="s">
        <v>16</v>
      </c>
      <c r="E33" s="5" t="s">
        <v>130</v>
      </c>
      <c r="F33" s="5" t="s">
        <v>78</v>
      </c>
      <c r="G33" s="76">
        <f aca="true" t="shared" si="9" ref="G33:I34">G34</f>
        <v>210.2</v>
      </c>
      <c r="H33" s="76">
        <f t="shared" si="9"/>
        <v>0</v>
      </c>
      <c r="I33" s="76">
        <f t="shared" si="9"/>
        <v>0</v>
      </c>
      <c r="J33" s="76"/>
      <c r="K33" s="76">
        <f>K34</f>
        <v>0</v>
      </c>
      <c r="L33" s="72">
        <f t="shared" si="7"/>
        <v>210.2</v>
      </c>
      <c r="M33" s="76">
        <f aca="true" t="shared" si="10" ref="M33:O34">M34</f>
        <v>210.2</v>
      </c>
      <c r="N33" s="76">
        <f t="shared" si="10"/>
        <v>0</v>
      </c>
      <c r="O33" s="76">
        <f t="shared" si="10"/>
        <v>0</v>
      </c>
      <c r="P33" s="76"/>
      <c r="Q33" s="76">
        <f>Q34</f>
        <v>0</v>
      </c>
      <c r="R33" s="72">
        <f t="shared" si="8"/>
        <v>210.2</v>
      </c>
    </row>
    <row r="34" spans="1:18" s="13" customFormat="1" ht="25.5">
      <c r="A34" s="38" t="s">
        <v>253</v>
      </c>
      <c r="B34" s="98" t="s">
        <v>162</v>
      </c>
      <c r="C34" s="20" t="s">
        <v>11</v>
      </c>
      <c r="D34" s="20" t="s">
        <v>16</v>
      </c>
      <c r="E34" s="20" t="s">
        <v>252</v>
      </c>
      <c r="F34" s="20" t="s">
        <v>78</v>
      </c>
      <c r="G34" s="76">
        <f t="shared" si="9"/>
        <v>210.2</v>
      </c>
      <c r="H34" s="76">
        <f t="shared" si="9"/>
        <v>0</v>
      </c>
      <c r="I34" s="76">
        <f t="shared" si="9"/>
        <v>0</v>
      </c>
      <c r="J34" s="76">
        <f>J35</f>
        <v>0</v>
      </c>
      <c r="K34" s="76">
        <f>K35</f>
        <v>0</v>
      </c>
      <c r="L34" s="76">
        <f>L35</f>
        <v>210.2</v>
      </c>
      <c r="M34" s="76">
        <f t="shared" si="10"/>
        <v>210.2</v>
      </c>
      <c r="N34" s="76">
        <f t="shared" si="10"/>
        <v>0</v>
      </c>
      <c r="O34" s="76">
        <f t="shared" si="10"/>
        <v>0</v>
      </c>
      <c r="P34" s="76">
        <f>P35</f>
        <v>0</v>
      </c>
      <c r="Q34" s="76">
        <f>Q35</f>
        <v>0</v>
      </c>
      <c r="R34" s="76">
        <f>R35</f>
        <v>210.2</v>
      </c>
    </row>
    <row r="35" spans="1:18" s="13" customFormat="1" ht="25.5">
      <c r="A35" s="38" t="s">
        <v>134</v>
      </c>
      <c r="B35" s="98" t="s">
        <v>162</v>
      </c>
      <c r="C35" s="20" t="s">
        <v>11</v>
      </c>
      <c r="D35" s="20" t="s">
        <v>16</v>
      </c>
      <c r="E35" s="20" t="s">
        <v>252</v>
      </c>
      <c r="F35" s="20" t="s">
        <v>136</v>
      </c>
      <c r="G35" s="76">
        <v>210.2</v>
      </c>
      <c r="H35" s="76"/>
      <c r="I35" s="72"/>
      <c r="J35" s="72"/>
      <c r="K35" s="72"/>
      <c r="L35" s="72">
        <f aca="true" t="shared" si="11" ref="L35:L43">G35+J35+K35</f>
        <v>210.2</v>
      </c>
      <c r="M35" s="76">
        <v>210.2</v>
      </c>
      <c r="N35" s="76"/>
      <c r="O35" s="72"/>
      <c r="P35" s="72"/>
      <c r="Q35" s="72"/>
      <c r="R35" s="72">
        <f aca="true" t="shared" si="12" ref="R35:R63">M35+P35+Q35</f>
        <v>210.2</v>
      </c>
    </row>
    <row r="36" spans="1:18" s="11" customFormat="1" ht="27" customHeight="1" hidden="1">
      <c r="A36" s="16" t="s">
        <v>91</v>
      </c>
      <c r="B36" s="95"/>
      <c r="C36" s="39" t="s">
        <v>11</v>
      </c>
      <c r="D36" s="39" t="s">
        <v>18</v>
      </c>
      <c r="E36" s="39"/>
      <c r="F36" s="39"/>
      <c r="G36" s="77">
        <f>G37</f>
        <v>0</v>
      </c>
      <c r="H36" s="77">
        <f>H37</f>
        <v>0</v>
      </c>
      <c r="I36" s="72">
        <f>G36+H36</f>
        <v>0</v>
      </c>
      <c r="J36" s="72"/>
      <c r="K36" s="72"/>
      <c r="L36" s="72">
        <f t="shared" si="11"/>
        <v>0</v>
      </c>
      <c r="M36" s="77">
        <f>M37</f>
        <v>0</v>
      </c>
      <c r="N36" s="77">
        <f>N37</f>
        <v>0</v>
      </c>
      <c r="O36" s="72">
        <f>M36+N36</f>
        <v>0</v>
      </c>
      <c r="P36" s="72"/>
      <c r="Q36" s="72"/>
      <c r="R36" s="72">
        <f t="shared" si="12"/>
        <v>0</v>
      </c>
    </row>
    <row r="37" spans="1:18" ht="38.25" hidden="1">
      <c r="A37" s="17" t="s">
        <v>92</v>
      </c>
      <c r="B37" s="101"/>
      <c r="C37" s="5" t="s">
        <v>11</v>
      </c>
      <c r="D37" s="5" t="s">
        <v>18</v>
      </c>
      <c r="E37" s="5" t="s">
        <v>93</v>
      </c>
      <c r="F37" s="5" t="s">
        <v>94</v>
      </c>
      <c r="G37" s="76"/>
      <c r="H37" s="76"/>
      <c r="I37" s="72">
        <f>G37+H37</f>
        <v>0</v>
      </c>
      <c r="J37" s="72"/>
      <c r="K37" s="72"/>
      <c r="L37" s="72">
        <f t="shared" si="11"/>
        <v>0</v>
      </c>
      <c r="M37" s="76"/>
      <c r="N37" s="76"/>
      <c r="O37" s="72">
        <f>M37+N37</f>
        <v>0</v>
      </c>
      <c r="P37" s="72"/>
      <c r="Q37" s="72"/>
      <c r="R37" s="72">
        <f t="shared" si="12"/>
        <v>0</v>
      </c>
    </row>
    <row r="38" spans="1:18" ht="12.75" hidden="1">
      <c r="A38" s="17"/>
      <c r="B38" s="101"/>
      <c r="C38" s="5"/>
      <c r="D38" s="5"/>
      <c r="E38" s="5"/>
      <c r="F38" s="5"/>
      <c r="G38" s="76"/>
      <c r="H38" s="76"/>
      <c r="I38" s="72">
        <f>G38+H38</f>
        <v>0</v>
      </c>
      <c r="J38" s="72"/>
      <c r="K38" s="72"/>
      <c r="L38" s="72">
        <f t="shared" si="11"/>
        <v>0</v>
      </c>
      <c r="M38" s="76"/>
      <c r="N38" s="76"/>
      <c r="O38" s="72">
        <f>M38+N38</f>
        <v>0</v>
      </c>
      <c r="P38" s="72"/>
      <c r="Q38" s="72"/>
      <c r="R38" s="72">
        <f t="shared" si="12"/>
        <v>0</v>
      </c>
    </row>
    <row r="39" spans="1:18" s="11" customFormat="1" ht="14.25">
      <c r="A39" s="33" t="s">
        <v>62</v>
      </c>
      <c r="B39" s="97" t="s">
        <v>162</v>
      </c>
      <c r="C39" s="10" t="s">
        <v>11</v>
      </c>
      <c r="D39" s="10" t="s">
        <v>137</v>
      </c>
      <c r="E39" s="10" t="s">
        <v>128</v>
      </c>
      <c r="F39" s="10" t="s">
        <v>78</v>
      </c>
      <c r="G39" s="77">
        <f aca="true" t="shared" si="13" ref="G39:H41">G40</f>
        <v>2</v>
      </c>
      <c r="H39" s="77">
        <f t="shared" si="13"/>
        <v>0</v>
      </c>
      <c r="I39" s="72">
        <f>G39+H39</f>
        <v>2</v>
      </c>
      <c r="J39" s="72"/>
      <c r="K39" s="72"/>
      <c r="L39" s="72">
        <f t="shared" si="11"/>
        <v>2</v>
      </c>
      <c r="M39" s="77">
        <f aca="true" t="shared" si="14" ref="M39:N41">M40</f>
        <v>2</v>
      </c>
      <c r="N39" s="77">
        <f t="shared" si="14"/>
        <v>0</v>
      </c>
      <c r="O39" s="72"/>
      <c r="P39" s="72"/>
      <c r="Q39" s="72"/>
      <c r="R39" s="72">
        <f t="shared" si="12"/>
        <v>2</v>
      </c>
    </row>
    <row r="40" spans="1:18" s="13" customFormat="1" ht="12.75">
      <c r="A40" s="38" t="s">
        <v>62</v>
      </c>
      <c r="B40" s="98" t="s">
        <v>162</v>
      </c>
      <c r="C40" s="20" t="s">
        <v>11</v>
      </c>
      <c r="D40" s="20" t="s">
        <v>137</v>
      </c>
      <c r="E40" s="20" t="s">
        <v>138</v>
      </c>
      <c r="F40" s="20" t="s">
        <v>78</v>
      </c>
      <c r="G40" s="76">
        <f t="shared" si="13"/>
        <v>2</v>
      </c>
      <c r="H40" s="76">
        <f t="shared" si="13"/>
        <v>0</v>
      </c>
      <c r="I40" s="72">
        <f>G40+H40</f>
        <v>2</v>
      </c>
      <c r="J40" s="72"/>
      <c r="K40" s="72"/>
      <c r="L40" s="72">
        <f t="shared" si="11"/>
        <v>2</v>
      </c>
      <c r="M40" s="76">
        <f t="shared" si="14"/>
        <v>2</v>
      </c>
      <c r="N40" s="76">
        <f t="shared" si="14"/>
        <v>0</v>
      </c>
      <c r="O40" s="72"/>
      <c r="P40" s="72"/>
      <c r="Q40" s="72"/>
      <c r="R40" s="72">
        <f t="shared" si="12"/>
        <v>2</v>
      </c>
    </row>
    <row r="41" spans="1:18" s="13" customFormat="1" ht="18" customHeight="1">
      <c r="A41" s="16" t="s">
        <v>139</v>
      </c>
      <c r="B41" s="95" t="s">
        <v>162</v>
      </c>
      <c r="C41" s="20" t="s">
        <v>11</v>
      </c>
      <c r="D41" s="20" t="s">
        <v>137</v>
      </c>
      <c r="E41" s="20" t="s">
        <v>140</v>
      </c>
      <c r="F41" s="20" t="s">
        <v>78</v>
      </c>
      <c r="G41" s="76">
        <f t="shared" si="13"/>
        <v>2</v>
      </c>
      <c r="H41" s="76">
        <f t="shared" si="13"/>
        <v>0</v>
      </c>
      <c r="I41" s="76">
        <f>I42</f>
        <v>0</v>
      </c>
      <c r="J41" s="76"/>
      <c r="K41" s="76">
        <f>K42</f>
        <v>0</v>
      </c>
      <c r="L41" s="72">
        <f t="shared" si="11"/>
        <v>2</v>
      </c>
      <c r="M41" s="76">
        <f t="shared" si="14"/>
        <v>2</v>
      </c>
      <c r="N41" s="76">
        <f t="shared" si="14"/>
        <v>0</v>
      </c>
      <c r="O41" s="76">
        <f>O42</f>
        <v>0</v>
      </c>
      <c r="P41" s="76"/>
      <c r="Q41" s="76">
        <f>Q42</f>
        <v>0</v>
      </c>
      <c r="R41" s="72">
        <f t="shared" si="12"/>
        <v>2</v>
      </c>
    </row>
    <row r="42" spans="1:18" s="13" customFormat="1" ht="18" customHeight="1">
      <c r="A42" s="16" t="s">
        <v>141</v>
      </c>
      <c r="B42" s="95" t="s">
        <v>162</v>
      </c>
      <c r="C42" s="20" t="s">
        <v>11</v>
      </c>
      <c r="D42" s="20" t="s">
        <v>137</v>
      </c>
      <c r="E42" s="20" t="s">
        <v>142</v>
      </c>
      <c r="F42" s="20" t="s">
        <v>143</v>
      </c>
      <c r="G42" s="76">
        <v>2</v>
      </c>
      <c r="H42" s="76"/>
      <c r="I42" s="72"/>
      <c r="J42" s="72"/>
      <c r="K42" s="72"/>
      <c r="L42" s="72">
        <f t="shared" si="11"/>
        <v>2</v>
      </c>
      <c r="M42" s="76">
        <v>2</v>
      </c>
      <c r="N42" s="76"/>
      <c r="O42" s="72"/>
      <c r="P42" s="72"/>
      <c r="Q42" s="72"/>
      <c r="R42" s="72">
        <f t="shared" si="12"/>
        <v>2</v>
      </c>
    </row>
    <row r="43" spans="1:18" s="55" customFormat="1" ht="18.75" customHeight="1">
      <c r="A43" s="53" t="s">
        <v>97</v>
      </c>
      <c r="B43" s="102" t="s">
        <v>162</v>
      </c>
      <c r="C43" s="64" t="s">
        <v>11</v>
      </c>
      <c r="D43" s="64" t="s">
        <v>144</v>
      </c>
      <c r="E43" s="64" t="s">
        <v>128</v>
      </c>
      <c r="F43" s="64" t="s">
        <v>78</v>
      </c>
      <c r="G43" s="78">
        <f>G44+G46+G49</f>
        <v>3.6</v>
      </c>
      <c r="H43" s="78">
        <f>H44+H46+H49</f>
        <v>0</v>
      </c>
      <c r="I43" s="78">
        <f>I44+I46+I49</f>
        <v>0</v>
      </c>
      <c r="J43" s="78"/>
      <c r="K43" s="78">
        <f>K44+K46+K49</f>
        <v>0</v>
      </c>
      <c r="L43" s="72">
        <f t="shared" si="11"/>
        <v>3.6</v>
      </c>
      <c r="M43" s="78">
        <f>M44+M46+M49</f>
        <v>3.6</v>
      </c>
      <c r="N43" s="78">
        <f>N44+N46+N49</f>
        <v>0</v>
      </c>
      <c r="O43" s="78">
        <f>O44+O46+O49</f>
        <v>0</v>
      </c>
      <c r="P43" s="78"/>
      <c r="Q43" s="78">
        <f>Q44+Q46+Q49</f>
        <v>0</v>
      </c>
      <c r="R43" s="72">
        <f t="shared" si="12"/>
        <v>3.6</v>
      </c>
    </row>
    <row r="44" spans="1:18" s="11" customFormat="1" ht="28.5" customHeight="1">
      <c r="A44" s="33" t="s">
        <v>240</v>
      </c>
      <c r="B44" s="97" t="s">
        <v>162</v>
      </c>
      <c r="C44" s="39" t="s">
        <v>11</v>
      </c>
      <c r="D44" s="39" t="s">
        <v>144</v>
      </c>
      <c r="E44" s="39" t="s">
        <v>241</v>
      </c>
      <c r="F44" s="39" t="s">
        <v>78</v>
      </c>
      <c r="G44" s="77">
        <f aca="true" t="shared" si="15" ref="G44:M44">G45</f>
        <v>1.6</v>
      </c>
      <c r="H44" s="77">
        <f t="shared" si="15"/>
        <v>0</v>
      </c>
      <c r="I44" s="77">
        <f t="shared" si="15"/>
        <v>0</v>
      </c>
      <c r="J44" s="77">
        <f t="shared" si="15"/>
        <v>0</v>
      </c>
      <c r="K44" s="77">
        <f t="shared" si="15"/>
        <v>0</v>
      </c>
      <c r="L44" s="77">
        <f t="shared" si="15"/>
        <v>1.6</v>
      </c>
      <c r="M44" s="77">
        <f t="shared" si="15"/>
        <v>1.6</v>
      </c>
      <c r="N44" s="77"/>
      <c r="O44" s="77"/>
      <c r="P44" s="77"/>
      <c r="Q44" s="77">
        <f>Q45</f>
        <v>0</v>
      </c>
      <c r="R44" s="72">
        <f t="shared" si="12"/>
        <v>1.6</v>
      </c>
    </row>
    <row r="45" spans="1:18" s="2" customFormat="1" ht="33.75" customHeight="1">
      <c r="A45" s="26" t="s">
        <v>134</v>
      </c>
      <c r="B45" s="94" t="s">
        <v>162</v>
      </c>
      <c r="C45" s="40" t="s">
        <v>11</v>
      </c>
      <c r="D45" s="40" t="s">
        <v>144</v>
      </c>
      <c r="E45" s="40" t="s">
        <v>241</v>
      </c>
      <c r="F45" s="40" t="s">
        <v>136</v>
      </c>
      <c r="G45" s="79">
        <v>1.6</v>
      </c>
      <c r="H45" s="79"/>
      <c r="I45" s="79"/>
      <c r="J45" s="79"/>
      <c r="K45" s="79"/>
      <c r="L45" s="72">
        <f aca="true" t="shared" si="16" ref="L45:L63">G45+J45+K45</f>
        <v>1.6</v>
      </c>
      <c r="M45" s="79">
        <v>1.6</v>
      </c>
      <c r="N45" s="79"/>
      <c r="O45" s="79"/>
      <c r="P45" s="79"/>
      <c r="Q45" s="79"/>
      <c r="R45" s="72">
        <f t="shared" si="12"/>
        <v>1.6</v>
      </c>
    </row>
    <row r="46" spans="1:18" s="55" customFormat="1" ht="75" customHeight="1" hidden="1">
      <c r="A46" s="53" t="s">
        <v>129</v>
      </c>
      <c r="B46" s="102"/>
      <c r="C46" s="54" t="s">
        <v>11</v>
      </c>
      <c r="D46" s="54" t="s">
        <v>144</v>
      </c>
      <c r="E46" s="54" t="s">
        <v>130</v>
      </c>
      <c r="F46" s="54" t="s">
        <v>78</v>
      </c>
      <c r="G46" s="78">
        <f aca="true" t="shared" si="17" ref="G46:I47">G47</f>
        <v>0</v>
      </c>
      <c r="H46" s="78">
        <f t="shared" si="17"/>
        <v>0</v>
      </c>
      <c r="I46" s="78">
        <f t="shared" si="17"/>
        <v>0</v>
      </c>
      <c r="J46" s="78"/>
      <c r="K46" s="78">
        <f>K47</f>
        <v>0</v>
      </c>
      <c r="L46" s="72">
        <f t="shared" si="16"/>
        <v>0</v>
      </c>
      <c r="M46" s="78">
        <f aca="true" t="shared" si="18" ref="M46:O47">M47</f>
        <v>0</v>
      </c>
      <c r="N46" s="78">
        <f t="shared" si="18"/>
        <v>0</v>
      </c>
      <c r="O46" s="78">
        <f t="shared" si="18"/>
        <v>0</v>
      </c>
      <c r="P46" s="78"/>
      <c r="Q46" s="78">
        <f>Q47</f>
        <v>0</v>
      </c>
      <c r="R46" s="72">
        <f t="shared" si="12"/>
        <v>0</v>
      </c>
    </row>
    <row r="47" spans="1:18" ht="14.25" customHeight="1" hidden="1">
      <c r="A47" s="33" t="s">
        <v>14</v>
      </c>
      <c r="B47" s="97"/>
      <c r="C47" s="5" t="s">
        <v>11</v>
      </c>
      <c r="D47" s="5" t="s">
        <v>144</v>
      </c>
      <c r="E47" s="5" t="s">
        <v>145</v>
      </c>
      <c r="F47" s="5" t="s">
        <v>78</v>
      </c>
      <c r="G47" s="76">
        <f t="shared" si="17"/>
        <v>0</v>
      </c>
      <c r="H47" s="76">
        <f t="shared" si="17"/>
        <v>0</v>
      </c>
      <c r="I47" s="76">
        <f t="shared" si="17"/>
        <v>0</v>
      </c>
      <c r="J47" s="76"/>
      <c r="K47" s="76">
        <f>K48</f>
        <v>0</v>
      </c>
      <c r="L47" s="72">
        <f t="shared" si="16"/>
        <v>0</v>
      </c>
      <c r="M47" s="76">
        <f t="shared" si="18"/>
        <v>0</v>
      </c>
      <c r="N47" s="76">
        <f t="shared" si="18"/>
        <v>0</v>
      </c>
      <c r="O47" s="76">
        <f t="shared" si="18"/>
        <v>0</v>
      </c>
      <c r="P47" s="76"/>
      <c r="Q47" s="76">
        <f>Q48</f>
        <v>0</v>
      </c>
      <c r="R47" s="72">
        <f t="shared" si="12"/>
        <v>0</v>
      </c>
    </row>
    <row r="48" spans="1:18" s="9" customFormat="1" ht="28.5" customHeight="1" hidden="1">
      <c r="A48" s="30" t="s">
        <v>134</v>
      </c>
      <c r="B48" s="96"/>
      <c r="C48" s="5" t="s">
        <v>11</v>
      </c>
      <c r="D48" s="5" t="s">
        <v>144</v>
      </c>
      <c r="E48" s="5" t="s">
        <v>133</v>
      </c>
      <c r="F48" s="5" t="s">
        <v>136</v>
      </c>
      <c r="G48" s="80"/>
      <c r="H48" s="80"/>
      <c r="I48" s="80"/>
      <c r="J48" s="80"/>
      <c r="K48" s="80"/>
      <c r="L48" s="72">
        <f t="shared" si="16"/>
        <v>0</v>
      </c>
      <c r="M48" s="80"/>
      <c r="N48" s="80"/>
      <c r="O48" s="80"/>
      <c r="P48" s="80"/>
      <c r="Q48" s="80"/>
      <c r="R48" s="72">
        <f t="shared" si="12"/>
        <v>0</v>
      </c>
    </row>
    <row r="49" spans="1:18" ht="38.25" customHeight="1">
      <c r="A49" s="33" t="s">
        <v>63</v>
      </c>
      <c r="B49" s="97" t="s">
        <v>162</v>
      </c>
      <c r="C49" s="5" t="s">
        <v>11</v>
      </c>
      <c r="D49" s="5" t="s">
        <v>144</v>
      </c>
      <c r="E49" s="5" t="s">
        <v>225</v>
      </c>
      <c r="F49" s="5" t="s">
        <v>78</v>
      </c>
      <c r="G49" s="76">
        <f>G50</f>
        <v>2</v>
      </c>
      <c r="H49" s="76">
        <f>H50</f>
        <v>0</v>
      </c>
      <c r="I49" s="76">
        <f>I50</f>
        <v>0</v>
      </c>
      <c r="J49" s="76"/>
      <c r="K49" s="76">
        <f>K50</f>
        <v>0</v>
      </c>
      <c r="L49" s="72">
        <f t="shared" si="16"/>
        <v>2</v>
      </c>
      <c r="M49" s="76">
        <f>M50</f>
        <v>2</v>
      </c>
      <c r="N49" s="76">
        <f>N50</f>
        <v>0</v>
      </c>
      <c r="O49" s="76">
        <f>O50</f>
        <v>0</v>
      </c>
      <c r="P49" s="76"/>
      <c r="Q49" s="76">
        <f>Q50</f>
        <v>0</v>
      </c>
      <c r="R49" s="72">
        <f t="shared" si="12"/>
        <v>2</v>
      </c>
    </row>
    <row r="50" spans="1:18" ht="12.75">
      <c r="A50" s="38" t="s">
        <v>64</v>
      </c>
      <c r="B50" s="98" t="s">
        <v>162</v>
      </c>
      <c r="C50" s="5" t="s">
        <v>11</v>
      </c>
      <c r="D50" s="5" t="s">
        <v>144</v>
      </c>
      <c r="E50" s="5" t="s">
        <v>226</v>
      </c>
      <c r="F50" s="5" t="s">
        <v>78</v>
      </c>
      <c r="G50" s="76">
        <f>G55</f>
        <v>2</v>
      </c>
      <c r="H50" s="76">
        <f>H55</f>
        <v>0</v>
      </c>
      <c r="I50" s="76">
        <f>I55</f>
        <v>0</v>
      </c>
      <c r="J50" s="76"/>
      <c r="K50" s="76">
        <f>K55</f>
        <v>0</v>
      </c>
      <c r="L50" s="72">
        <f t="shared" si="16"/>
        <v>2</v>
      </c>
      <c r="M50" s="76">
        <f>M55</f>
        <v>2</v>
      </c>
      <c r="N50" s="76">
        <f>N55</f>
        <v>0</v>
      </c>
      <c r="O50" s="76">
        <f>O55</f>
        <v>0</v>
      </c>
      <c r="P50" s="76"/>
      <c r="Q50" s="76">
        <f>Q55</f>
        <v>0</v>
      </c>
      <c r="R50" s="72">
        <f t="shared" si="12"/>
        <v>2</v>
      </c>
    </row>
    <row r="51" spans="1:18" s="2" customFormat="1" ht="30" hidden="1">
      <c r="A51" s="18" t="s">
        <v>67</v>
      </c>
      <c r="B51" s="93"/>
      <c r="C51" s="40" t="s">
        <v>68</v>
      </c>
      <c r="D51" s="40"/>
      <c r="E51" s="40"/>
      <c r="F51" s="40"/>
      <c r="G51" s="79">
        <f>G52</f>
        <v>0</v>
      </c>
      <c r="H51" s="79"/>
      <c r="I51" s="72">
        <f>G51+H51</f>
        <v>0</v>
      </c>
      <c r="J51" s="72"/>
      <c r="K51" s="72"/>
      <c r="L51" s="72">
        <f t="shared" si="16"/>
        <v>0</v>
      </c>
      <c r="M51" s="79">
        <f>M52</f>
        <v>0</v>
      </c>
      <c r="N51" s="79"/>
      <c r="O51" s="72">
        <f>M51+N51</f>
        <v>0</v>
      </c>
      <c r="P51" s="72"/>
      <c r="Q51" s="72"/>
      <c r="R51" s="72">
        <f t="shared" si="12"/>
        <v>0</v>
      </c>
    </row>
    <row r="52" spans="1:18" ht="12.75" hidden="1">
      <c r="A52" s="38" t="s">
        <v>71</v>
      </c>
      <c r="B52" s="98"/>
      <c r="C52" s="5" t="s">
        <v>68</v>
      </c>
      <c r="D52" s="5" t="s">
        <v>21</v>
      </c>
      <c r="E52" s="5"/>
      <c r="F52" s="5"/>
      <c r="G52" s="76">
        <f>G53</f>
        <v>0</v>
      </c>
      <c r="H52" s="76"/>
      <c r="I52" s="72">
        <f>G52+H52</f>
        <v>0</v>
      </c>
      <c r="J52" s="72"/>
      <c r="K52" s="72"/>
      <c r="L52" s="72">
        <f t="shared" si="16"/>
        <v>0</v>
      </c>
      <c r="M52" s="76">
        <f>M53</f>
        <v>0</v>
      </c>
      <c r="N52" s="76"/>
      <c r="O52" s="72">
        <f>M52+N52</f>
        <v>0</v>
      </c>
      <c r="P52" s="72"/>
      <c r="Q52" s="72"/>
      <c r="R52" s="72">
        <f t="shared" si="12"/>
        <v>0</v>
      </c>
    </row>
    <row r="53" spans="1:18" ht="12.75" hidden="1">
      <c r="A53" s="17" t="s">
        <v>70</v>
      </c>
      <c r="B53" s="101"/>
      <c r="C53" s="5" t="s">
        <v>68</v>
      </c>
      <c r="D53" s="5" t="s">
        <v>21</v>
      </c>
      <c r="E53" s="5" t="s">
        <v>72</v>
      </c>
      <c r="F53" s="5"/>
      <c r="G53" s="76">
        <f>G54</f>
        <v>0</v>
      </c>
      <c r="H53" s="76"/>
      <c r="I53" s="72">
        <f>G53+H53</f>
        <v>0</v>
      </c>
      <c r="J53" s="72"/>
      <c r="K53" s="72"/>
      <c r="L53" s="72">
        <f t="shared" si="16"/>
        <v>0</v>
      </c>
      <c r="M53" s="76">
        <f>M54</f>
        <v>0</v>
      </c>
      <c r="N53" s="76"/>
      <c r="O53" s="72">
        <f>M53+N53</f>
        <v>0</v>
      </c>
      <c r="P53" s="72"/>
      <c r="Q53" s="72"/>
      <c r="R53" s="72">
        <f t="shared" si="12"/>
        <v>0</v>
      </c>
    </row>
    <row r="54" spans="1:18" ht="38.25" hidden="1">
      <c r="A54" s="17" t="s">
        <v>69</v>
      </c>
      <c r="B54" s="101"/>
      <c r="C54" s="5" t="s">
        <v>68</v>
      </c>
      <c r="D54" s="5" t="s">
        <v>21</v>
      </c>
      <c r="E54" s="5" t="s">
        <v>72</v>
      </c>
      <c r="F54" s="5" t="s">
        <v>73</v>
      </c>
      <c r="G54" s="76"/>
      <c r="H54" s="76"/>
      <c r="I54" s="72">
        <f>G54+H54</f>
        <v>0</v>
      </c>
      <c r="J54" s="72"/>
      <c r="K54" s="72"/>
      <c r="L54" s="72">
        <f t="shared" si="16"/>
        <v>0</v>
      </c>
      <c r="M54" s="76"/>
      <c r="N54" s="76"/>
      <c r="O54" s="72">
        <f>M54+N54</f>
        <v>0</v>
      </c>
      <c r="P54" s="72"/>
      <c r="Q54" s="72"/>
      <c r="R54" s="72">
        <f t="shared" si="12"/>
        <v>0</v>
      </c>
    </row>
    <row r="55" spans="1:18" ht="25.5">
      <c r="A55" s="17" t="s">
        <v>134</v>
      </c>
      <c r="B55" s="101" t="s">
        <v>162</v>
      </c>
      <c r="C55" s="5" t="s">
        <v>11</v>
      </c>
      <c r="D55" s="5" t="s">
        <v>144</v>
      </c>
      <c r="E55" s="5" t="s">
        <v>226</v>
      </c>
      <c r="F55" s="5" t="s">
        <v>136</v>
      </c>
      <c r="G55" s="76">
        <v>2</v>
      </c>
      <c r="H55" s="76">
        <f>H56</f>
        <v>0</v>
      </c>
      <c r="I55" s="76">
        <f>I56</f>
        <v>0</v>
      </c>
      <c r="J55" s="76"/>
      <c r="K55" s="76">
        <f>K56</f>
        <v>0</v>
      </c>
      <c r="L55" s="72">
        <f t="shared" si="16"/>
        <v>2</v>
      </c>
      <c r="M55" s="76">
        <v>2</v>
      </c>
      <c r="N55" s="76">
        <f>N56</f>
        <v>0</v>
      </c>
      <c r="O55" s="76">
        <f>O56</f>
        <v>0</v>
      </c>
      <c r="P55" s="76"/>
      <c r="Q55" s="76">
        <f>Q56</f>
        <v>0</v>
      </c>
      <c r="R55" s="72">
        <f t="shared" si="12"/>
        <v>2</v>
      </c>
    </row>
    <row r="56" spans="1:18" ht="12.75">
      <c r="A56" s="17"/>
      <c r="B56" s="101" t="s">
        <v>162</v>
      </c>
      <c r="C56" s="5"/>
      <c r="D56" s="5"/>
      <c r="E56" s="5"/>
      <c r="F56" s="5"/>
      <c r="G56" s="76"/>
      <c r="H56" s="76"/>
      <c r="I56" s="72"/>
      <c r="J56" s="72"/>
      <c r="K56" s="72"/>
      <c r="L56" s="72">
        <f t="shared" si="16"/>
        <v>0</v>
      </c>
      <c r="M56" s="76"/>
      <c r="N56" s="76"/>
      <c r="O56" s="72"/>
      <c r="P56" s="72"/>
      <c r="Q56" s="72"/>
      <c r="R56" s="72">
        <f t="shared" si="12"/>
        <v>0</v>
      </c>
    </row>
    <row r="57" spans="1:18" ht="30" hidden="1">
      <c r="A57" s="41" t="s">
        <v>67</v>
      </c>
      <c r="B57" s="103"/>
      <c r="C57" s="5" t="s">
        <v>68</v>
      </c>
      <c r="D57" s="5" t="s">
        <v>55</v>
      </c>
      <c r="E57" s="5" t="s">
        <v>128</v>
      </c>
      <c r="F57" s="5" t="s">
        <v>78</v>
      </c>
      <c r="G57" s="76">
        <f>G58+G61</f>
        <v>0</v>
      </c>
      <c r="H57" s="76">
        <f>H58+H61</f>
        <v>0</v>
      </c>
      <c r="I57" s="76">
        <f>I58+I61</f>
        <v>0</v>
      </c>
      <c r="J57" s="76"/>
      <c r="K57" s="76">
        <f>K58+K61</f>
        <v>0</v>
      </c>
      <c r="L57" s="72">
        <f t="shared" si="16"/>
        <v>0</v>
      </c>
      <c r="M57" s="76">
        <f>M58+M61</f>
        <v>0</v>
      </c>
      <c r="N57" s="76">
        <f>N58+N61</f>
        <v>0</v>
      </c>
      <c r="O57" s="76">
        <f>O58+O61</f>
        <v>0</v>
      </c>
      <c r="P57" s="76"/>
      <c r="Q57" s="76">
        <f>Q58+Q61</f>
        <v>0</v>
      </c>
      <c r="R57" s="72">
        <f t="shared" si="12"/>
        <v>0</v>
      </c>
    </row>
    <row r="58" spans="1:18" ht="12.75" hidden="1">
      <c r="A58" s="37" t="s">
        <v>71</v>
      </c>
      <c r="B58" s="99"/>
      <c r="C58" s="5" t="s">
        <v>68</v>
      </c>
      <c r="D58" s="5" t="s">
        <v>21</v>
      </c>
      <c r="E58" s="5" t="s">
        <v>128</v>
      </c>
      <c r="F58" s="5" t="s">
        <v>78</v>
      </c>
      <c r="G58" s="76">
        <f aca="true" t="shared" si="19" ref="G58:I59">G59</f>
        <v>0</v>
      </c>
      <c r="H58" s="76">
        <f t="shared" si="19"/>
        <v>0</v>
      </c>
      <c r="I58" s="76">
        <f t="shared" si="19"/>
        <v>0</v>
      </c>
      <c r="J58" s="76"/>
      <c r="K58" s="76">
        <f>K59</f>
        <v>0</v>
      </c>
      <c r="L58" s="72">
        <f t="shared" si="16"/>
        <v>0</v>
      </c>
      <c r="M58" s="76">
        <f aca="true" t="shared" si="20" ref="M58:O59">M59</f>
        <v>0</v>
      </c>
      <c r="N58" s="76">
        <f t="shared" si="20"/>
        <v>0</v>
      </c>
      <c r="O58" s="76">
        <f t="shared" si="20"/>
        <v>0</v>
      </c>
      <c r="P58" s="76"/>
      <c r="Q58" s="76">
        <f>Q59</f>
        <v>0</v>
      </c>
      <c r="R58" s="72">
        <f t="shared" si="12"/>
        <v>0</v>
      </c>
    </row>
    <row r="59" spans="1:18" ht="25.5" hidden="1">
      <c r="A59" s="37" t="s">
        <v>146</v>
      </c>
      <c r="B59" s="99"/>
      <c r="C59" s="5" t="s">
        <v>68</v>
      </c>
      <c r="D59" s="5" t="s">
        <v>21</v>
      </c>
      <c r="E59" s="5" t="s">
        <v>147</v>
      </c>
      <c r="F59" s="5" t="s">
        <v>78</v>
      </c>
      <c r="G59" s="76">
        <f t="shared" si="19"/>
        <v>0</v>
      </c>
      <c r="H59" s="76">
        <f t="shared" si="19"/>
        <v>0</v>
      </c>
      <c r="I59" s="76">
        <f t="shared" si="19"/>
        <v>0</v>
      </c>
      <c r="J59" s="76"/>
      <c r="K59" s="76">
        <f>K60</f>
        <v>0</v>
      </c>
      <c r="L59" s="72">
        <f t="shared" si="16"/>
        <v>0</v>
      </c>
      <c r="M59" s="76">
        <f t="shared" si="20"/>
        <v>0</v>
      </c>
      <c r="N59" s="76">
        <f t="shared" si="20"/>
        <v>0</v>
      </c>
      <c r="O59" s="76">
        <f t="shared" si="20"/>
        <v>0</v>
      </c>
      <c r="P59" s="76"/>
      <c r="Q59" s="76">
        <f>Q60</f>
        <v>0</v>
      </c>
      <c r="R59" s="72">
        <f t="shared" si="12"/>
        <v>0</v>
      </c>
    </row>
    <row r="60" spans="1:18" ht="38.25" hidden="1">
      <c r="A60" s="17" t="s">
        <v>148</v>
      </c>
      <c r="B60" s="101"/>
      <c r="C60" s="5" t="s">
        <v>68</v>
      </c>
      <c r="D60" s="5" t="s">
        <v>21</v>
      </c>
      <c r="E60" s="5" t="s">
        <v>149</v>
      </c>
      <c r="F60" s="5" t="s">
        <v>150</v>
      </c>
      <c r="G60" s="76"/>
      <c r="H60" s="76"/>
      <c r="I60" s="72">
        <f>G60+H60</f>
        <v>0</v>
      </c>
      <c r="J60" s="72"/>
      <c r="K60" s="72"/>
      <c r="L60" s="72">
        <f t="shared" si="16"/>
        <v>0</v>
      </c>
      <c r="M60" s="76"/>
      <c r="N60" s="76"/>
      <c r="O60" s="72">
        <f>M60+N60</f>
        <v>0</v>
      </c>
      <c r="P60" s="72"/>
      <c r="Q60" s="72"/>
      <c r="R60" s="72">
        <f t="shared" si="12"/>
        <v>0</v>
      </c>
    </row>
    <row r="61" spans="1:18" ht="12.75" hidden="1">
      <c r="A61" s="36" t="s">
        <v>110</v>
      </c>
      <c r="B61" s="100"/>
      <c r="C61" s="5" t="s">
        <v>68</v>
      </c>
      <c r="D61" s="5" t="s">
        <v>16</v>
      </c>
      <c r="E61" s="5"/>
      <c r="F61" s="5"/>
      <c r="G61" s="76">
        <f aca="true" t="shared" si="21" ref="G61:I62">G62</f>
        <v>0</v>
      </c>
      <c r="H61" s="76">
        <f t="shared" si="21"/>
        <v>0</v>
      </c>
      <c r="I61" s="76">
        <f t="shared" si="21"/>
        <v>0</v>
      </c>
      <c r="J61" s="76"/>
      <c r="K61" s="76"/>
      <c r="L61" s="72">
        <f t="shared" si="16"/>
        <v>0</v>
      </c>
      <c r="M61" s="76">
        <f aca="true" t="shared" si="22" ref="M61:O62">M62</f>
        <v>0</v>
      </c>
      <c r="N61" s="76">
        <f t="shared" si="22"/>
        <v>0</v>
      </c>
      <c r="O61" s="76">
        <f t="shared" si="22"/>
        <v>0</v>
      </c>
      <c r="P61" s="76"/>
      <c r="Q61" s="76"/>
      <c r="R61" s="72">
        <f t="shared" si="12"/>
        <v>0</v>
      </c>
    </row>
    <row r="62" spans="1:18" ht="12.75" hidden="1">
      <c r="A62" s="37" t="s">
        <v>104</v>
      </c>
      <c r="B62" s="99"/>
      <c r="C62" s="5" t="s">
        <v>68</v>
      </c>
      <c r="D62" s="5" t="s">
        <v>16</v>
      </c>
      <c r="E62" s="5" t="s">
        <v>53</v>
      </c>
      <c r="F62" s="5"/>
      <c r="G62" s="76">
        <f t="shared" si="21"/>
        <v>0</v>
      </c>
      <c r="H62" s="76">
        <f t="shared" si="21"/>
        <v>0</v>
      </c>
      <c r="I62" s="76">
        <f t="shared" si="21"/>
        <v>0</v>
      </c>
      <c r="J62" s="76"/>
      <c r="K62" s="76"/>
      <c r="L62" s="72">
        <f t="shared" si="16"/>
        <v>0</v>
      </c>
      <c r="M62" s="76">
        <f t="shared" si="22"/>
        <v>0</v>
      </c>
      <c r="N62" s="76">
        <f t="shared" si="22"/>
        <v>0</v>
      </c>
      <c r="O62" s="76">
        <f t="shared" si="22"/>
        <v>0</v>
      </c>
      <c r="P62" s="76"/>
      <c r="Q62" s="76"/>
      <c r="R62" s="72">
        <f t="shared" si="12"/>
        <v>0</v>
      </c>
    </row>
    <row r="63" spans="1:18" ht="25.5" hidden="1">
      <c r="A63" s="17" t="s">
        <v>111</v>
      </c>
      <c r="B63" s="101"/>
      <c r="C63" s="5" t="s">
        <v>68</v>
      </c>
      <c r="D63" s="5" t="s">
        <v>16</v>
      </c>
      <c r="E63" s="5" t="s">
        <v>53</v>
      </c>
      <c r="F63" s="5" t="s">
        <v>112</v>
      </c>
      <c r="G63" s="76"/>
      <c r="H63" s="76"/>
      <c r="I63" s="72">
        <f>G63+H63</f>
        <v>0</v>
      </c>
      <c r="J63" s="72"/>
      <c r="K63" s="72"/>
      <c r="L63" s="72">
        <f t="shared" si="16"/>
        <v>0</v>
      </c>
      <c r="M63" s="76"/>
      <c r="N63" s="76"/>
      <c r="O63" s="72">
        <f>M63+N63</f>
        <v>0</v>
      </c>
      <c r="P63" s="72"/>
      <c r="Q63" s="72"/>
      <c r="R63" s="72">
        <f t="shared" si="12"/>
        <v>0</v>
      </c>
    </row>
    <row r="64" spans="1:18" s="6" customFormat="1" ht="18" customHeight="1">
      <c r="A64" s="18" t="s">
        <v>255</v>
      </c>
      <c r="B64" s="93" t="s">
        <v>162</v>
      </c>
      <c r="C64" s="19" t="s">
        <v>21</v>
      </c>
      <c r="D64" s="29" t="s">
        <v>68</v>
      </c>
      <c r="E64" s="29" t="s">
        <v>128</v>
      </c>
      <c r="F64" s="29" t="s">
        <v>78</v>
      </c>
      <c r="G64" s="72">
        <f aca="true" t="shared" si="23" ref="G64:R64">G66</f>
        <v>46.4</v>
      </c>
      <c r="H64" s="72">
        <f t="shared" si="23"/>
        <v>0</v>
      </c>
      <c r="I64" s="72">
        <f t="shared" si="23"/>
        <v>46.4</v>
      </c>
      <c r="J64" s="72">
        <f t="shared" si="23"/>
        <v>0</v>
      </c>
      <c r="K64" s="72">
        <f t="shared" si="23"/>
        <v>0</v>
      </c>
      <c r="L64" s="72">
        <f t="shared" si="23"/>
        <v>46.4</v>
      </c>
      <c r="M64" s="72">
        <f t="shared" si="23"/>
        <v>49.3</v>
      </c>
      <c r="N64" s="72">
        <f t="shared" si="23"/>
        <v>0</v>
      </c>
      <c r="O64" s="72">
        <f t="shared" si="23"/>
        <v>49.3</v>
      </c>
      <c r="P64" s="72">
        <f t="shared" si="23"/>
        <v>0</v>
      </c>
      <c r="Q64" s="72">
        <f t="shared" si="23"/>
        <v>0</v>
      </c>
      <c r="R64" s="72">
        <f t="shared" si="23"/>
        <v>49.3</v>
      </c>
    </row>
    <row r="65" spans="1:18" s="7" customFormat="1" ht="15.75" customHeight="1" hidden="1">
      <c r="A65" s="16"/>
      <c r="B65" s="95"/>
      <c r="C65" s="3" t="s">
        <v>16</v>
      </c>
      <c r="D65" s="3" t="s">
        <v>17</v>
      </c>
      <c r="E65" s="3" t="s">
        <v>128</v>
      </c>
      <c r="F65" s="3" t="s">
        <v>78</v>
      </c>
      <c r="G65" s="81">
        <f>G66+G69</f>
        <v>46.4</v>
      </c>
      <c r="H65" s="81">
        <f>H66+H69</f>
        <v>0</v>
      </c>
      <c r="I65" s="81">
        <f>I66+I69</f>
        <v>46.4</v>
      </c>
      <c r="J65" s="81"/>
      <c r="K65" s="81">
        <f>K66+K69</f>
        <v>0</v>
      </c>
      <c r="L65" s="72">
        <f aca="true" t="shared" si="24" ref="L65:L89">G65+J65+K65</f>
        <v>46.4</v>
      </c>
      <c r="M65" s="81">
        <f>M66+M69</f>
        <v>49.3</v>
      </c>
      <c r="N65" s="81">
        <f>N66+N69</f>
        <v>0</v>
      </c>
      <c r="O65" s="81">
        <f>O66+O69</f>
        <v>49.3</v>
      </c>
      <c r="P65" s="81"/>
      <c r="Q65" s="81">
        <f>Q66+Q69</f>
        <v>0</v>
      </c>
      <c r="R65" s="72">
        <f aca="true" t="shared" si="25" ref="R65:R89">M65+P65+Q65</f>
        <v>49.3</v>
      </c>
    </row>
    <row r="66" spans="1:18" s="7" customFormat="1" ht="57" customHeight="1">
      <c r="A66" s="16" t="s">
        <v>129</v>
      </c>
      <c r="B66" s="95" t="s">
        <v>162</v>
      </c>
      <c r="C66" s="3" t="s">
        <v>21</v>
      </c>
      <c r="D66" s="3" t="s">
        <v>68</v>
      </c>
      <c r="E66" s="3" t="s">
        <v>13</v>
      </c>
      <c r="F66" s="3" t="s">
        <v>78</v>
      </c>
      <c r="G66" s="81">
        <f>G67</f>
        <v>46.4</v>
      </c>
      <c r="H66" s="81">
        <f>H67</f>
        <v>0</v>
      </c>
      <c r="I66" s="81">
        <f>I67</f>
        <v>46.4</v>
      </c>
      <c r="J66" s="81"/>
      <c r="K66" s="81">
        <f>K67</f>
        <v>0</v>
      </c>
      <c r="L66" s="72">
        <f t="shared" si="24"/>
        <v>46.4</v>
      </c>
      <c r="M66" s="81">
        <f>M67</f>
        <v>49.3</v>
      </c>
      <c r="N66" s="81">
        <f>N67</f>
        <v>0</v>
      </c>
      <c r="O66" s="81">
        <f>O67</f>
        <v>49.3</v>
      </c>
      <c r="P66" s="81"/>
      <c r="Q66" s="81">
        <f>Q67</f>
        <v>0</v>
      </c>
      <c r="R66" s="72">
        <f t="shared" si="25"/>
        <v>49.3</v>
      </c>
    </row>
    <row r="67" spans="1:18" s="70" customFormat="1" ht="33.75" customHeight="1">
      <c r="A67" s="38" t="s">
        <v>256</v>
      </c>
      <c r="B67" s="98" t="s">
        <v>162</v>
      </c>
      <c r="C67" s="3" t="s">
        <v>21</v>
      </c>
      <c r="D67" s="3" t="s">
        <v>68</v>
      </c>
      <c r="E67" s="3" t="s">
        <v>257</v>
      </c>
      <c r="F67" s="3" t="s">
        <v>78</v>
      </c>
      <c r="G67" s="75">
        <f>G81</f>
        <v>46.4</v>
      </c>
      <c r="H67" s="75"/>
      <c r="I67" s="72">
        <f aca="true" t="shared" si="26" ref="I67:I76">G67+H67</f>
        <v>46.4</v>
      </c>
      <c r="J67" s="72"/>
      <c r="K67" s="72"/>
      <c r="L67" s="72">
        <f t="shared" si="24"/>
        <v>46.4</v>
      </c>
      <c r="M67" s="75">
        <f>M81</f>
        <v>49.3</v>
      </c>
      <c r="N67" s="75"/>
      <c r="O67" s="72">
        <f aca="true" t="shared" si="27" ref="O67:O76">M67+N67</f>
        <v>49.3</v>
      </c>
      <c r="P67" s="72"/>
      <c r="Q67" s="72"/>
      <c r="R67" s="72">
        <f t="shared" si="25"/>
        <v>49.3</v>
      </c>
    </row>
    <row r="68" spans="1:18" s="7" customFormat="1" ht="25.5" customHeight="1" hidden="1">
      <c r="A68" s="30" t="s">
        <v>75</v>
      </c>
      <c r="B68" s="96"/>
      <c r="C68" s="3" t="s">
        <v>16</v>
      </c>
      <c r="D68" s="3" t="s">
        <v>17</v>
      </c>
      <c r="E68" s="3" t="s">
        <v>77</v>
      </c>
      <c r="F68" s="3" t="s">
        <v>74</v>
      </c>
      <c r="G68" s="81"/>
      <c r="H68" s="81"/>
      <c r="I68" s="72">
        <f t="shared" si="26"/>
        <v>0</v>
      </c>
      <c r="J68" s="72"/>
      <c r="K68" s="72"/>
      <c r="L68" s="72">
        <f t="shared" si="24"/>
        <v>0</v>
      </c>
      <c r="M68" s="81"/>
      <c r="N68" s="81"/>
      <c r="O68" s="72">
        <f t="shared" si="27"/>
        <v>0</v>
      </c>
      <c r="P68" s="72"/>
      <c r="Q68" s="72"/>
      <c r="R68" s="72">
        <f t="shared" si="25"/>
        <v>0</v>
      </c>
    </row>
    <row r="69" spans="1:18" s="7" customFormat="1" ht="16.5" customHeight="1" hidden="1">
      <c r="A69" s="33" t="s">
        <v>24</v>
      </c>
      <c r="B69" s="97"/>
      <c r="C69" s="3" t="s">
        <v>16</v>
      </c>
      <c r="D69" s="3" t="s">
        <v>17</v>
      </c>
      <c r="E69" s="3" t="s">
        <v>28</v>
      </c>
      <c r="F69" s="3" t="s">
        <v>78</v>
      </c>
      <c r="G69" s="81">
        <f>G70</f>
        <v>0</v>
      </c>
      <c r="H69" s="81"/>
      <c r="I69" s="72">
        <f t="shared" si="26"/>
        <v>0</v>
      </c>
      <c r="J69" s="72"/>
      <c r="K69" s="72"/>
      <c r="L69" s="72">
        <f t="shared" si="24"/>
        <v>0</v>
      </c>
      <c r="M69" s="81">
        <f>M70</f>
        <v>0</v>
      </c>
      <c r="N69" s="81"/>
      <c r="O69" s="72">
        <f t="shared" si="27"/>
        <v>0</v>
      </c>
      <c r="P69" s="72"/>
      <c r="Q69" s="72"/>
      <c r="R69" s="72">
        <f t="shared" si="25"/>
        <v>0</v>
      </c>
    </row>
    <row r="70" spans="1:18" s="7" customFormat="1" ht="26.25" customHeight="1" hidden="1">
      <c r="A70" s="17" t="s">
        <v>75</v>
      </c>
      <c r="B70" s="101"/>
      <c r="C70" s="4" t="s">
        <v>16</v>
      </c>
      <c r="D70" s="4" t="s">
        <v>17</v>
      </c>
      <c r="E70" s="4">
        <v>2600000</v>
      </c>
      <c r="F70" s="4" t="s">
        <v>74</v>
      </c>
      <c r="G70" s="76"/>
      <c r="H70" s="76"/>
      <c r="I70" s="72">
        <f t="shared" si="26"/>
        <v>0</v>
      </c>
      <c r="J70" s="72"/>
      <c r="K70" s="72"/>
      <c r="L70" s="72">
        <f t="shared" si="24"/>
        <v>0</v>
      </c>
      <c r="M70" s="76"/>
      <c r="N70" s="76"/>
      <c r="O70" s="72">
        <f t="shared" si="27"/>
        <v>0</v>
      </c>
      <c r="P70" s="72"/>
      <c r="Q70" s="72"/>
      <c r="R70" s="72">
        <f t="shared" si="25"/>
        <v>0</v>
      </c>
    </row>
    <row r="71" spans="1:18" s="7" customFormat="1" ht="26.25" customHeight="1" hidden="1">
      <c r="A71" s="33" t="s">
        <v>26</v>
      </c>
      <c r="B71" s="97"/>
      <c r="C71" s="4" t="s">
        <v>16</v>
      </c>
      <c r="D71" s="4" t="s">
        <v>27</v>
      </c>
      <c r="E71" s="4"/>
      <c r="F71" s="4"/>
      <c r="G71" s="76">
        <f>G72+G74</f>
        <v>0</v>
      </c>
      <c r="H71" s="76"/>
      <c r="I71" s="72">
        <f t="shared" si="26"/>
        <v>0</v>
      </c>
      <c r="J71" s="72"/>
      <c r="K71" s="72"/>
      <c r="L71" s="72">
        <f t="shared" si="24"/>
        <v>0</v>
      </c>
      <c r="M71" s="76">
        <f>M72+M74</f>
        <v>0</v>
      </c>
      <c r="N71" s="76"/>
      <c r="O71" s="72">
        <f t="shared" si="27"/>
        <v>0</v>
      </c>
      <c r="P71" s="72"/>
      <c r="Q71" s="72"/>
      <c r="R71" s="72">
        <f t="shared" si="25"/>
        <v>0</v>
      </c>
    </row>
    <row r="72" spans="1:18" s="7" customFormat="1" ht="15.75" customHeight="1" hidden="1">
      <c r="A72" s="16" t="s">
        <v>76</v>
      </c>
      <c r="B72" s="95"/>
      <c r="C72" s="4" t="s">
        <v>16</v>
      </c>
      <c r="D72" s="4" t="s">
        <v>27</v>
      </c>
      <c r="E72" s="4" t="s">
        <v>77</v>
      </c>
      <c r="F72" s="4">
        <v>0</v>
      </c>
      <c r="G72" s="76">
        <f>G73</f>
        <v>0</v>
      </c>
      <c r="H72" s="76"/>
      <c r="I72" s="72">
        <f t="shared" si="26"/>
        <v>0</v>
      </c>
      <c r="J72" s="72"/>
      <c r="K72" s="72"/>
      <c r="L72" s="72">
        <f t="shared" si="24"/>
        <v>0</v>
      </c>
      <c r="M72" s="76">
        <f>M73</f>
        <v>0</v>
      </c>
      <c r="N72" s="76"/>
      <c r="O72" s="72">
        <f t="shared" si="27"/>
        <v>0</v>
      </c>
      <c r="P72" s="72"/>
      <c r="Q72" s="72"/>
      <c r="R72" s="72">
        <f t="shared" si="25"/>
        <v>0</v>
      </c>
    </row>
    <row r="73" spans="1:18" s="7" customFormat="1" ht="12.75" hidden="1">
      <c r="A73" s="17" t="s">
        <v>80</v>
      </c>
      <c r="B73" s="101"/>
      <c r="C73" s="5" t="s">
        <v>16</v>
      </c>
      <c r="D73" s="5" t="s">
        <v>27</v>
      </c>
      <c r="E73" s="5" t="s">
        <v>77</v>
      </c>
      <c r="F73" s="5" t="s">
        <v>79</v>
      </c>
      <c r="G73" s="76"/>
      <c r="H73" s="76"/>
      <c r="I73" s="72">
        <f t="shared" si="26"/>
        <v>0</v>
      </c>
      <c r="J73" s="72"/>
      <c r="K73" s="72"/>
      <c r="L73" s="72">
        <f t="shared" si="24"/>
        <v>0</v>
      </c>
      <c r="M73" s="76"/>
      <c r="N73" s="76"/>
      <c r="O73" s="72">
        <f t="shared" si="27"/>
        <v>0</v>
      </c>
      <c r="P73" s="72"/>
      <c r="Q73" s="72"/>
      <c r="R73" s="72">
        <f t="shared" si="25"/>
        <v>0</v>
      </c>
    </row>
    <row r="74" spans="1:18" s="7" customFormat="1" ht="28.5" hidden="1">
      <c r="A74" s="33" t="s">
        <v>81</v>
      </c>
      <c r="B74" s="97"/>
      <c r="C74" s="5" t="s">
        <v>16</v>
      </c>
      <c r="D74" s="5" t="s">
        <v>27</v>
      </c>
      <c r="E74" s="5" t="s">
        <v>82</v>
      </c>
      <c r="F74" s="5" t="s">
        <v>78</v>
      </c>
      <c r="G74" s="76">
        <f>G75+G76</f>
        <v>0</v>
      </c>
      <c r="H74" s="76"/>
      <c r="I74" s="72">
        <f t="shared" si="26"/>
        <v>0</v>
      </c>
      <c r="J74" s="72"/>
      <c r="K74" s="72"/>
      <c r="L74" s="72">
        <f t="shared" si="24"/>
        <v>0</v>
      </c>
      <c r="M74" s="76">
        <f>M75+M76</f>
        <v>0</v>
      </c>
      <c r="N74" s="76"/>
      <c r="O74" s="72">
        <f t="shared" si="27"/>
        <v>0</v>
      </c>
      <c r="P74" s="72"/>
      <c r="Q74" s="72"/>
      <c r="R74" s="72">
        <f t="shared" si="25"/>
        <v>0</v>
      </c>
    </row>
    <row r="75" spans="1:18" s="7" customFormat="1" ht="12.75" hidden="1">
      <c r="A75" s="17" t="s">
        <v>64</v>
      </c>
      <c r="B75" s="101"/>
      <c r="C75" s="5" t="s">
        <v>16</v>
      </c>
      <c r="D75" s="5" t="s">
        <v>27</v>
      </c>
      <c r="E75" s="5" t="s">
        <v>82</v>
      </c>
      <c r="F75" s="5" t="s">
        <v>65</v>
      </c>
      <c r="G75" s="76"/>
      <c r="H75" s="76"/>
      <c r="I75" s="72">
        <f t="shared" si="26"/>
        <v>0</v>
      </c>
      <c r="J75" s="72"/>
      <c r="K75" s="72"/>
      <c r="L75" s="72">
        <f t="shared" si="24"/>
        <v>0</v>
      </c>
      <c r="M75" s="76"/>
      <c r="N75" s="76"/>
      <c r="O75" s="72">
        <f t="shared" si="27"/>
        <v>0</v>
      </c>
      <c r="P75" s="72"/>
      <c r="Q75" s="72"/>
      <c r="R75" s="72">
        <f t="shared" si="25"/>
        <v>0</v>
      </c>
    </row>
    <row r="76" spans="1:18" s="7" customFormat="1" ht="25.5" hidden="1">
      <c r="A76" s="17" t="s">
        <v>29</v>
      </c>
      <c r="B76" s="101"/>
      <c r="C76" s="5" t="s">
        <v>16</v>
      </c>
      <c r="D76" s="5" t="s">
        <v>27</v>
      </c>
      <c r="E76" s="5" t="s">
        <v>82</v>
      </c>
      <c r="F76" s="5" t="s">
        <v>30</v>
      </c>
      <c r="G76" s="76"/>
      <c r="H76" s="76"/>
      <c r="I76" s="72">
        <f t="shared" si="26"/>
        <v>0</v>
      </c>
      <c r="J76" s="72"/>
      <c r="K76" s="72"/>
      <c r="L76" s="72">
        <f t="shared" si="24"/>
        <v>0</v>
      </c>
      <c r="M76" s="76"/>
      <c r="N76" s="76"/>
      <c r="O76" s="72">
        <f t="shared" si="27"/>
        <v>0</v>
      </c>
      <c r="P76" s="72"/>
      <c r="Q76" s="72"/>
      <c r="R76" s="72">
        <f t="shared" si="25"/>
        <v>0</v>
      </c>
    </row>
    <row r="77" spans="1:18" s="7" customFormat="1" ht="26.25" customHeight="1" hidden="1" thickBot="1">
      <c r="A77" s="36" t="s">
        <v>26</v>
      </c>
      <c r="B77" s="100"/>
      <c r="C77" s="5" t="s">
        <v>16</v>
      </c>
      <c r="D77" s="5" t="s">
        <v>27</v>
      </c>
      <c r="E77" s="5"/>
      <c r="F77" s="5"/>
      <c r="G77" s="76">
        <f>G78</f>
        <v>0</v>
      </c>
      <c r="H77" s="76">
        <f>H78</f>
        <v>0</v>
      </c>
      <c r="I77" s="76">
        <f>I78</f>
        <v>0</v>
      </c>
      <c r="J77" s="76"/>
      <c r="K77" s="76"/>
      <c r="L77" s="72">
        <f t="shared" si="24"/>
        <v>0</v>
      </c>
      <c r="M77" s="76">
        <f>M78</f>
        <v>0</v>
      </c>
      <c r="N77" s="76">
        <f>N78</f>
        <v>0</v>
      </c>
      <c r="O77" s="76">
        <f>O78</f>
        <v>0</v>
      </c>
      <c r="P77" s="76"/>
      <c r="Q77" s="76"/>
      <c r="R77" s="72">
        <f t="shared" si="25"/>
        <v>0</v>
      </c>
    </row>
    <row r="78" spans="1:18" s="7" customFormat="1" ht="25.5" hidden="1">
      <c r="A78" s="37" t="s">
        <v>81</v>
      </c>
      <c r="B78" s="99"/>
      <c r="C78" s="5" t="s">
        <v>16</v>
      </c>
      <c r="D78" s="5" t="s">
        <v>27</v>
      </c>
      <c r="E78" s="5" t="s">
        <v>82</v>
      </c>
      <c r="F78" s="5"/>
      <c r="G78" s="76">
        <f>G79</f>
        <v>0</v>
      </c>
      <c r="H78" s="76">
        <f>H79</f>
        <v>0</v>
      </c>
      <c r="I78" s="72">
        <f>G78+H78</f>
        <v>0</v>
      </c>
      <c r="J78" s="72"/>
      <c r="K78" s="72"/>
      <c r="L78" s="72">
        <f t="shared" si="24"/>
        <v>0</v>
      </c>
      <c r="M78" s="76">
        <f>M79</f>
        <v>0</v>
      </c>
      <c r="N78" s="76">
        <f>N79</f>
        <v>0</v>
      </c>
      <c r="O78" s="72">
        <f>M78+N78</f>
        <v>0</v>
      </c>
      <c r="P78" s="72"/>
      <c r="Q78" s="72"/>
      <c r="R78" s="72">
        <f t="shared" si="25"/>
        <v>0</v>
      </c>
    </row>
    <row r="79" spans="1:18" s="7" customFormat="1" ht="12.75" hidden="1">
      <c r="A79" s="17" t="s">
        <v>64</v>
      </c>
      <c r="B79" s="101"/>
      <c r="C79" s="5" t="s">
        <v>16</v>
      </c>
      <c r="D79" s="5" t="s">
        <v>27</v>
      </c>
      <c r="E79" s="5" t="s">
        <v>82</v>
      </c>
      <c r="F79" s="5" t="s">
        <v>65</v>
      </c>
      <c r="G79" s="76"/>
      <c r="H79" s="76"/>
      <c r="I79" s="72">
        <f>G79+H79</f>
        <v>0</v>
      </c>
      <c r="J79" s="72"/>
      <c r="K79" s="72"/>
      <c r="L79" s="72">
        <f t="shared" si="24"/>
        <v>0</v>
      </c>
      <c r="M79" s="76"/>
      <c r="N79" s="76"/>
      <c r="O79" s="72">
        <f>M79+N79</f>
        <v>0</v>
      </c>
      <c r="P79" s="72"/>
      <c r="Q79" s="72"/>
      <c r="R79" s="72">
        <f t="shared" si="25"/>
        <v>0</v>
      </c>
    </row>
    <row r="80" spans="1:18" s="7" customFormat="1" ht="12.75" hidden="1">
      <c r="A80" s="17"/>
      <c r="B80" s="101"/>
      <c r="C80" s="5"/>
      <c r="D80" s="5"/>
      <c r="E80" s="5"/>
      <c r="F80" s="5"/>
      <c r="G80" s="76"/>
      <c r="H80" s="76"/>
      <c r="I80" s="72"/>
      <c r="J80" s="72"/>
      <c r="K80" s="72"/>
      <c r="L80" s="72">
        <f t="shared" si="24"/>
        <v>0</v>
      </c>
      <c r="M80" s="76"/>
      <c r="N80" s="76"/>
      <c r="O80" s="72"/>
      <c r="P80" s="72"/>
      <c r="Q80" s="72"/>
      <c r="R80" s="72">
        <f t="shared" si="25"/>
        <v>0</v>
      </c>
    </row>
    <row r="81" spans="1:18" s="7" customFormat="1" ht="25.5">
      <c r="A81" s="17" t="s">
        <v>134</v>
      </c>
      <c r="B81" s="101" t="s">
        <v>162</v>
      </c>
      <c r="C81" s="5" t="s">
        <v>21</v>
      </c>
      <c r="D81" s="5" t="s">
        <v>68</v>
      </c>
      <c r="E81" s="5" t="s">
        <v>257</v>
      </c>
      <c r="F81" s="5" t="s">
        <v>136</v>
      </c>
      <c r="G81" s="76">
        <v>46.4</v>
      </c>
      <c r="H81" s="76"/>
      <c r="I81" s="72"/>
      <c r="J81" s="72"/>
      <c r="K81" s="72"/>
      <c r="L81" s="72">
        <f t="shared" si="24"/>
        <v>46.4</v>
      </c>
      <c r="M81" s="76">
        <v>49.3</v>
      </c>
      <c r="N81" s="76"/>
      <c r="O81" s="72"/>
      <c r="P81" s="72"/>
      <c r="Q81" s="72"/>
      <c r="R81" s="72">
        <f t="shared" si="25"/>
        <v>49.3</v>
      </c>
    </row>
    <row r="82" spans="1:18" s="51" customFormat="1" ht="15" hidden="1">
      <c r="A82" s="33" t="s">
        <v>152</v>
      </c>
      <c r="B82" s="97"/>
      <c r="C82" s="10" t="s">
        <v>16</v>
      </c>
      <c r="D82" s="10" t="s">
        <v>25</v>
      </c>
      <c r="E82" s="10" t="s">
        <v>128</v>
      </c>
      <c r="F82" s="10" t="s">
        <v>78</v>
      </c>
      <c r="G82" s="77"/>
      <c r="H82" s="77"/>
      <c r="I82" s="82"/>
      <c r="J82" s="82"/>
      <c r="K82" s="82"/>
      <c r="L82" s="72">
        <f t="shared" si="24"/>
        <v>0</v>
      </c>
      <c r="M82" s="77"/>
      <c r="N82" s="77"/>
      <c r="O82" s="82"/>
      <c r="P82" s="82"/>
      <c r="Q82" s="82"/>
      <c r="R82" s="72">
        <f t="shared" si="25"/>
        <v>0</v>
      </c>
    </row>
    <row r="83" spans="1:18" s="7" customFormat="1" ht="12.75" hidden="1">
      <c r="A83" s="17" t="s">
        <v>153</v>
      </c>
      <c r="B83" s="101"/>
      <c r="C83" s="5" t="s">
        <v>16</v>
      </c>
      <c r="D83" s="5" t="s">
        <v>25</v>
      </c>
      <c r="E83" s="5" t="s">
        <v>154</v>
      </c>
      <c r="F83" s="5" t="s">
        <v>78</v>
      </c>
      <c r="G83" s="76">
        <f>G84</f>
        <v>0</v>
      </c>
      <c r="H83" s="76"/>
      <c r="I83" s="72"/>
      <c r="J83" s="72"/>
      <c r="K83" s="72"/>
      <c r="L83" s="72">
        <f t="shared" si="24"/>
        <v>0</v>
      </c>
      <c r="M83" s="76">
        <f>M84</f>
        <v>0</v>
      </c>
      <c r="N83" s="76"/>
      <c r="O83" s="72"/>
      <c r="P83" s="72"/>
      <c r="Q83" s="72"/>
      <c r="R83" s="72">
        <f t="shared" si="25"/>
        <v>0</v>
      </c>
    </row>
    <row r="84" spans="1:18" s="7" customFormat="1" ht="25.5" hidden="1">
      <c r="A84" s="17" t="s">
        <v>155</v>
      </c>
      <c r="B84" s="101"/>
      <c r="C84" s="5" t="s">
        <v>16</v>
      </c>
      <c r="D84" s="5" t="s">
        <v>25</v>
      </c>
      <c r="E84" s="5" t="s">
        <v>156</v>
      </c>
      <c r="F84" s="5" t="s">
        <v>78</v>
      </c>
      <c r="G84" s="76">
        <f>G85</f>
        <v>0</v>
      </c>
      <c r="H84" s="76"/>
      <c r="I84" s="72"/>
      <c r="J84" s="72"/>
      <c r="K84" s="72"/>
      <c r="L84" s="72">
        <f t="shared" si="24"/>
        <v>0</v>
      </c>
      <c r="M84" s="76">
        <f>M85</f>
        <v>0</v>
      </c>
      <c r="N84" s="76"/>
      <c r="O84" s="72"/>
      <c r="P84" s="72"/>
      <c r="Q84" s="72"/>
      <c r="R84" s="72">
        <f t="shared" si="25"/>
        <v>0</v>
      </c>
    </row>
    <row r="85" spans="1:18" s="7" customFormat="1" ht="12.75" hidden="1">
      <c r="A85" s="17" t="s">
        <v>157</v>
      </c>
      <c r="B85" s="101"/>
      <c r="C85" s="5" t="s">
        <v>158</v>
      </c>
      <c r="D85" s="5" t="s">
        <v>25</v>
      </c>
      <c r="E85" s="5" t="s">
        <v>156</v>
      </c>
      <c r="F85" s="5" t="s">
        <v>159</v>
      </c>
      <c r="G85" s="76"/>
      <c r="H85" s="76"/>
      <c r="I85" s="72"/>
      <c r="J85" s="72"/>
      <c r="K85" s="72"/>
      <c r="L85" s="72">
        <f t="shared" si="24"/>
        <v>0</v>
      </c>
      <c r="M85" s="76"/>
      <c r="N85" s="76"/>
      <c r="O85" s="72"/>
      <c r="P85" s="72"/>
      <c r="Q85" s="72"/>
      <c r="R85" s="72">
        <f t="shared" si="25"/>
        <v>0</v>
      </c>
    </row>
    <row r="86" spans="1:18" s="51" customFormat="1" ht="25.5" customHeight="1" hidden="1">
      <c r="A86" s="33" t="s">
        <v>26</v>
      </c>
      <c r="B86" s="97"/>
      <c r="C86" s="10" t="s">
        <v>16</v>
      </c>
      <c r="D86" s="10" t="s">
        <v>137</v>
      </c>
      <c r="E86" s="10" t="s">
        <v>128</v>
      </c>
      <c r="F86" s="10" t="s">
        <v>78</v>
      </c>
      <c r="G86" s="77">
        <f>G87</f>
        <v>0</v>
      </c>
      <c r="H86" s="77">
        <f>H87</f>
        <v>0</v>
      </c>
      <c r="I86" s="77">
        <f>I87</f>
        <v>0</v>
      </c>
      <c r="J86" s="77"/>
      <c r="K86" s="77">
        <f>K87</f>
        <v>0</v>
      </c>
      <c r="L86" s="72">
        <f t="shared" si="24"/>
        <v>0</v>
      </c>
      <c r="M86" s="77">
        <f>M87</f>
        <v>0</v>
      </c>
      <c r="N86" s="77">
        <f>N87</f>
        <v>0</v>
      </c>
      <c r="O86" s="77">
        <f>O87</f>
        <v>0</v>
      </c>
      <c r="P86" s="77"/>
      <c r="Q86" s="77">
        <f>Q87</f>
        <v>0</v>
      </c>
      <c r="R86" s="72">
        <f t="shared" si="25"/>
        <v>0</v>
      </c>
    </row>
    <row r="87" spans="1:18" s="7" customFormat="1" ht="51" hidden="1">
      <c r="A87" s="17" t="s">
        <v>129</v>
      </c>
      <c r="B87" s="101"/>
      <c r="C87" s="5" t="s">
        <v>16</v>
      </c>
      <c r="D87" s="5" t="s">
        <v>137</v>
      </c>
      <c r="E87" s="5" t="s">
        <v>130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24"/>
        <v>0</v>
      </c>
      <c r="M87" s="76">
        <f>M88</f>
        <v>0</v>
      </c>
      <c r="N87" s="76"/>
      <c r="O87" s="72"/>
      <c r="P87" s="72"/>
      <c r="Q87" s="72"/>
      <c r="R87" s="72">
        <f t="shared" si="25"/>
        <v>0</v>
      </c>
    </row>
    <row r="88" spans="1:18" s="7" customFormat="1" ht="16.5" customHeight="1" hidden="1">
      <c r="A88" s="17" t="s">
        <v>14</v>
      </c>
      <c r="B88" s="101"/>
      <c r="C88" s="5" t="s">
        <v>16</v>
      </c>
      <c r="D88" s="5" t="s">
        <v>137</v>
      </c>
      <c r="E88" s="5" t="s">
        <v>133</v>
      </c>
      <c r="F88" s="5" t="s">
        <v>78</v>
      </c>
      <c r="G88" s="76">
        <f>G89</f>
        <v>0</v>
      </c>
      <c r="H88" s="76"/>
      <c r="I88" s="72"/>
      <c r="J88" s="72"/>
      <c r="K88" s="72"/>
      <c r="L88" s="72">
        <f t="shared" si="24"/>
        <v>0</v>
      </c>
      <c r="M88" s="76">
        <f>M89</f>
        <v>0</v>
      </c>
      <c r="N88" s="76"/>
      <c r="O88" s="72"/>
      <c r="P88" s="72"/>
      <c r="Q88" s="72"/>
      <c r="R88" s="72">
        <f t="shared" si="25"/>
        <v>0</v>
      </c>
    </row>
    <row r="89" spans="1:18" s="7" customFormat="1" ht="26.25" customHeight="1" hidden="1">
      <c r="A89" s="17" t="s">
        <v>134</v>
      </c>
      <c r="B89" s="101"/>
      <c r="C89" s="5" t="s">
        <v>16</v>
      </c>
      <c r="D89" s="5" t="s">
        <v>137</v>
      </c>
      <c r="E89" s="5" t="s">
        <v>133</v>
      </c>
      <c r="F89" s="5" t="s">
        <v>136</v>
      </c>
      <c r="G89" s="76"/>
      <c r="H89" s="76"/>
      <c r="I89" s="72"/>
      <c r="J89" s="72"/>
      <c r="K89" s="72"/>
      <c r="L89" s="72">
        <f t="shared" si="24"/>
        <v>0</v>
      </c>
      <c r="M89" s="76"/>
      <c r="N89" s="76"/>
      <c r="O89" s="72"/>
      <c r="P89" s="72"/>
      <c r="Q89" s="72"/>
      <c r="R89" s="72">
        <f t="shared" si="25"/>
        <v>0</v>
      </c>
    </row>
    <row r="90" spans="1:18" s="6" customFormat="1" ht="14.25" customHeight="1">
      <c r="A90" s="18" t="s">
        <v>31</v>
      </c>
      <c r="B90" s="93" t="s">
        <v>162</v>
      </c>
      <c r="C90" s="19" t="s">
        <v>17</v>
      </c>
      <c r="D90" s="52" t="s">
        <v>151</v>
      </c>
      <c r="E90" s="52" t="s">
        <v>128</v>
      </c>
      <c r="F90" s="29" t="s">
        <v>78</v>
      </c>
      <c r="G90" s="72">
        <f aca="true" t="shared" si="28" ref="G90:R90">G91+G100</f>
        <v>60</v>
      </c>
      <c r="H90" s="72">
        <f t="shared" si="28"/>
        <v>0</v>
      </c>
      <c r="I90" s="72">
        <f t="shared" si="28"/>
        <v>0</v>
      </c>
      <c r="J90" s="72">
        <f t="shared" si="28"/>
        <v>0</v>
      </c>
      <c r="K90" s="72">
        <f t="shared" si="28"/>
        <v>0</v>
      </c>
      <c r="L90" s="72">
        <f t="shared" si="28"/>
        <v>60</v>
      </c>
      <c r="M90" s="72">
        <f t="shared" si="28"/>
        <v>230</v>
      </c>
      <c r="N90" s="72">
        <f t="shared" si="28"/>
        <v>0</v>
      </c>
      <c r="O90" s="72">
        <f t="shared" si="28"/>
        <v>50</v>
      </c>
      <c r="P90" s="72">
        <f t="shared" si="28"/>
        <v>0</v>
      </c>
      <c r="Q90" s="72">
        <f t="shared" si="28"/>
        <v>0</v>
      </c>
      <c r="R90" s="72">
        <f t="shared" si="28"/>
        <v>230</v>
      </c>
    </row>
    <row r="91" spans="1:18" s="6" customFormat="1" ht="14.25" customHeight="1">
      <c r="A91" s="33" t="s">
        <v>258</v>
      </c>
      <c r="B91" s="97" t="s">
        <v>162</v>
      </c>
      <c r="C91" s="10" t="s">
        <v>17</v>
      </c>
      <c r="D91" s="42" t="s">
        <v>21</v>
      </c>
      <c r="E91" s="42" t="s">
        <v>128</v>
      </c>
      <c r="F91" s="34" t="s">
        <v>78</v>
      </c>
      <c r="G91" s="75">
        <f>G92</f>
        <v>0</v>
      </c>
      <c r="H91" s="75">
        <f>H92</f>
        <v>0</v>
      </c>
      <c r="I91" s="72">
        <f>G91+H91</f>
        <v>0</v>
      </c>
      <c r="J91" s="72"/>
      <c r="K91" s="72"/>
      <c r="L91" s="72">
        <f aca="true" t="shared" si="29" ref="L91:L122">G91+J91+K91</f>
        <v>0</v>
      </c>
      <c r="M91" s="75">
        <f>M92</f>
        <v>50</v>
      </c>
      <c r="N91" s="75">
        <f>N92</f>
        <v>0</v>
      </c>
      <c r="O91" s="72">
        <f>M91+N91</f>
        <v>50</v>
      </c>
      <c r="P91" s="72"/>
      <c r="Q91" s="72"/>
      <c r="R91" s="72">
        <f aca="true" t="shared" si="30" ref="R91:R122">M91+P91+Q91</f>
        <v>50</v>
      </c>
    </row>
    <row r="92" spans="1:18" s="6" customFormat="1" ht="14.25" customHeight="1">
      <c r="A92" s="38" t="s">
        <v>260</v>
      </c>
      <c r="B92" s="98" t="s">
        <v>162</v>
      </c>
      <c r="C92" s="10" t="s">
        <v>17</v>
      </c>
      <c r="D92" s="42" t="s">
        <v>21</v>
      </c>
      <c r="E92" s="42" t="s">
        <v>259</v>
      </c>
      <c r="F92" s="34" t="s">
        <v>78</v>
      </c>
      <c r="G92" s="75">
        <f>G93</f>
        <v>0</v>
      </c>
      <c r="H92" s="75">
        <f>H93+H94</f>
        <v>0</v>
      </c>
      <c r="I92" s="75">
        <f>I93+I94</f>
        <v>0</v>
      </c>
      <c r="J92" s="75"/>
      <c r="K92" s="75"/>
      <c r="L92" s="72">
        <f t="shared" si="29"/>
        <v>0</v>
      </c>
      <c r="M92" s="75">
        <f>M93</f>
        <v>50</v>
      </c>
      <c r="N92" s="75">
        <f>N93+N94</f>
        <v>0</v>
      </c>
      <c r="O92" s="75">
        <f>O93+O94</f>
        <v>50</v>
      </c>
      <c r="P92" s="75"/>
      <c r="Q92" s="75"/>
      <c r="R92" s="72">
        <f t="shared" si="30"/>
        <v>50</v>
      </c>
    </row>
    <row r="93" spans="1:18" s="6" customFormat="1" ht="39" customHeight="1">
      <c r="A93" s="38" t="s">
        <v>246</v>
      </c>
      <c r="B93" s="98" t="s">
        <v>162</v>
      </c>
      <c r="C93" s="10" t="s">
        <v>17</v>
      </c>
      <c r="D93" s="42" t="s">
        <v>21</v>
      </c>
      <c r="E93" s="42" t="s">
        <v>259</v>
      </c>
      <c r="F93" s="34" t="s">
        <v>78</v>
      </c>
      <c r="G93" s="75">
        <f>G94</f>
        <v>0</v>
      </c>
      <c r="H93" s="75"/>
      <c r="I93" s="72">
        <f>G93+H93</f>
        <v>0</v>
      </c>
      <c r="J93" s="72"/>
      <c r="K93" s="72"/>
      <c r="L93" s="72">
        <f t="shared" si="29"/>
        <v>0</v>
      </c>
      <c r="M93" s="75">
        <f>M94</f>
        <v>50</v>
      </c>
      <c r="N93" s="75"/>
      <c r="O93" s="72">
        <f>M93+N93</f>
        <v>50</v>
      </c>
      <c r="P93" s="72"/>
      <c r="Q93" s="72"/>
      <c r="R93" s="72">
        <f t="shared" si="30"/>
        <v>50</v>
      </c>
    </row>
    <row r="94" spans="1:18" s="6" customFormat="1" ht="32.25" customHeight="1">
      <c r="A94" s="17" t="s">
        <v>134</v>
      </c>
      <c r="B94" s="101" t="s">
        <v>162</v>
      </c>
      <c r="C94" s="10" t="s">
        <v>17</v>
      </c>
      <c r="D94" s="42" t="s">
        <v>21</v>
      </c>
      <c r="E94" s="42" t="s">
        <v>259</v>
      </c>
      <c r="F94" s="69">
        <v>500</v>
      </c>
      <c r="G94" s="75"/>
      <c r="H94" s="75"/>
      <c r="I94" s="72"/>
      <c r="J94" s="72"/>
      <c r="K94" s="72"/>
      <c r="L94" s="72">
        <f t="shared" si="29"/>
        <v>0</v>
      </c>
      <c r="M94" s="75">
        <f>50</f>
        <v>50</v>
      </c>
      <c r="N94" s="75"/>
      <c r="O94" s="72"/>
      <c r="P94" s="72"/>
      <c r="Q94" s="72"/>
      <c r="R94" s="72">
        <f t="shared" si="30"/>
        <v>50</v>
      </c>
    </row>
    <row r="95" spans="1:18" s="6" customFormat="1" ht="14.25" customHeight="1" hidden="1">
      <c r="A95" s="33"/>
      <c r="B95" s="97"/>
      <c r="C95" s="10"/>
      <c r="D95" s="42"/>
      <c r="E95" s="42"/>
      <c r="F95" s="34"/>
      <c r="G95" s="75"/>
      <c r="H95" s="75"/>
      <c r="I95" s="75"/>
      <c r="J95" s="75"/>
      <c r="K95" s="75"/>
      <c r="L95" s="72">
        <f t="shared" si="29"/>
        <v>0</v>
      </c>
      <c r="M95" s="75"/>
      <c r="N95" s="75"/>
      <c r="O95" s="75"/>
      <c r="P95" s="75"/>
      <c r="Q95" s="75"/>
      <c r="R95" s="72">
        <f t="shared" si="30"/>
        <v>0</v>
      </c>
    </row>
    <row r="96" spans="1:18" s="6" customFormat="1" ht="31.5" customHeight="1" hidden="1">
      <c r="A96" s="33"/>
      <c r="B96" s="97"/>
      <c r="C96" s="10"/>
      <c r="D96" s="42"/>
      <c r="E96" s="42"/>
      <c r="F96" s="34"/>
      <c r="G96" s="75"/>
      <c r="H96" s="75"/>
      <c r="I96" s="75"/>
      <c r="J96" s="75"/>
      <c r="K96" s="75"/>
      <c r="L96" s="72">
        <f t="shared" si="29"/>
        <v>0</v>
      </c>
      <c r="M96" s="75"/>
      <c r="N96" s="75"/>
      <c r="O96" s="75"/>
      <c r="P96" s="75"/>
      <c r="Q96" s="75"/>
      <c r="R96" s="72">
        <f t="shared" si="30"/>
        <v>0</v>
      </c>
    </row>
    <row r="97" spans="1:18" s="6" customFormat="1" ht="18" customHeight="1" hidden="1">
      <c r="A97" s="33"/>
      <c r="B97" s="97"/>
      <c r="C97" s="10"/>
      <c r="D97" s="42"/>
      <c r="E97" s="42"/>
      <c r="F97" s="34"/>
      <c r="G97" s="75"/>
      <c r="H97" s="75"/>
      <c r="I97" s="75"/>
      <c r="J97" s="75"/>
      <c r="K97" s="75"/>
      <c r="L97" s="72">
        <f t="shared" si="29"/>
        <v>0</v>
      </c>
      <c r="M97" s="75"/>
      <c r="N97" s="75"/>
      <c r="O97" s="75"/>
      <c r="P97" s="75"/>
      <c r="Q97" s="75"/>
      <c r="R97" s="72">
        <f t="shared" si="30"/>
        <v>0</v>
      </c>
    </row>
    <row r="98" spans="1:18" s="67" customFormat="1" ht="32.25" customHeight="1" hidden="1">
      <c r="A98" s="53"/>
      <c r="B98" s="102"/>
      <c r="C98" s="54"/>
      <c r="D98" s="66"/>
      <c r="E98" s="66"/>
      <c r="F98" s="68"/>
      <c r="G98" s="83"/>
      <c r="H98" s="83"/>
      <c r="I98" s="83"/>
      <c r="J98" s="83"/>
      <c r="K98" s="83"/>
      <c r="L98" s="72">
        <f t="shared" si="29"/>
        <v>0</v>
      </c>
      <c r="M98" s="83"/>
      <c r="N98" s="83"/>
      <c r="O98" s="83"/>
      <c r="P98" s="83"/>
      <c r="Q98" s="83"/>
      <c r="R98" s="72">
        <f t="shared" si="30"/>
        <v>0</v>
      </c>
    </row>
    <row r="99" spans="1:18" s="6" customFormat="1" ht="16.5" customHeight="1" hidden="1">
      <c r="A99" s="17"/>
      <c r="B99" s="101"/>
      <c r="C99" s="10"/>
      <c r="D99" s="42"/>
      <c r="E99" s="42"/>
      <c r="F99" s="34"/>
      <c r="G99" s="75"/>
      <c r="H99" s="75"/>
      <c r="I99" s="72"/>
      <c r="J99" s="72"/>
      <c r="K99" s="72"/>
      <c r="L99" s="72">
        <f t="shared" si="29"/>
        <v>0</v>
      </c>
      <c r="M99" s="75"/>
      <c r="N99" s="75"/>
      <c r="O99" s="72"/>
      <c r="P99" s="72"/>
      <c r="Q99" s="72"/>
      <c r="R99" s="72">
        <f t="shared" si="30"/>
        <v>0</v>
      </c>
    </row>
    <row r="100" spans="1:18" s="6" customFormat="1" ht="16.5" customHeight="1">
      <c r="A100" s="17" t="s">
        <v>261</v>
      </c>
      <c r="B100" s="101" t="s">
        <v>162</v>
      </c>
      <c r="C100" s="10" t="s">
        <v>17</v>
      </c>
      <c r="D100" s="42" t="s">
        <v>68</v>
      </c>
      <c r="E100" s="42"/>
      <c r="F100" s="34"/>
      <c r="G100" s="75">
        <f>G101</f>
        <v>60</v>
      </c>
      <c r="H100" s="75">
        <f>H101</f>
        <v>0</v>
      </c>
      <c r="I100" s="75">
        <f>I101</f>
        <v>0</v>
      </c>
      <c r="J100" s="75">
        <f>J101</f>
        <v>0</v>
      </c>
      <c r="K100" s="75">
        <f>K101</f>
        <v>0</v>
      </c>
      <c r="L100" s="72">
        <f t="shared" si="29"/>
        <v>60</v>
      </c>
      <c r="M100" s="75">
        <f>M101</f>
        <v>180</v>
      </c>
      <c r="N100" s="75">
        <f>N101</f>
        <v>0</v>
      </c>
      <c r="O100" s="75">
        <f>O101</f>
        <v>0</v>
      </c>
      <c r="P100" s="75">
        <f>P101</f>
        <v>0</v>
      </c>
      <c r="Q100" s="75">
        <f>Q101</f>
        <v>0</v>
      </c>
      <c r="R100" s="72">
        <f t="shared" si="30"/>
        <v>180</v>
      </c>
    </row>
    <row r="101" spans="1:18" s="6" customFormat="1" ht="16.5" customHeight="1">
      <c r="A101" s="17" t="s">
        <v>262</v>
      </c>
      <c r="B101" s="101" t="s">
        <v>162</v>
      </c>
      <c r="C101" s="10" t="s">
        <v>17</v>
      </c>
      <c r="D101" s="42" t="s">
        <v>68</v>
      </c>
      <c r="E101" s="42" t="s">
        <v>263</v>
      </c>
      <c r="F101" s="34" t="s">
        <v>78</v>
      </c>
      <c r="G101" s="75">
        <f>G102+G104+G106</f>
        <v>60</v>
      </c>
      <c r="H101" s="75"/>
      <c r="I101" s="72"/>
      <c r="J101" s="72"/>
      <c r="K101" s="72"/>
      <c r="L101" s="72">
        <f t="shared" si="29"/>
        <v>60</v>
      </c>
      <c r="M101" s="75">
        <f>M102+M104+M106</f>
        <v>180</v>
      </c>
      <c r="N101" s="75"/>
      <c r="O101" s="72"/>
      <c r="P101" s="72"/>
      <c r="Q101" s="72"/>
      <c r="R101" s="72">
        <f t="shared" si="30"/>
        <v>180</v>
      </c>
    </row>
    <row r="102" spans="1:18" s="6" customFormat="1" ht="51">
      <c r="A102" s="17" t="s">
        <v>264</v>
      </c>
      <c r="B102" s="101" t="s">
        <v>162</v>
      </c>
      <c r="C102" s="10" t="s">
        <v>17</v>
      </c>
      <c r="D102" s="42" t="s">
        <v>68</v>
      </c>
      <c r="E102" s="42" t="s">
        <v>265</v>
      </c>
      <c r="F102" s="34" t="s">
        <v>78</v>
      </c>
      <c r="G102" s="75">
        <f>G103</f>
        <v>60</v>
      </c>
      <c r="H102" s="75">
        <f>H103</f>
        <v>0</v>
      </c>
      <c r="I102" s="75">
        <f>I103</f>
        <v>0</v>
      </c>
      <c r="J102" s="75">
        <f>J103</f>
        <v>0</v>
      </c>
      <c r="K102" s="75">
        <f>K103</f>
        <v>0</v>
      </c>
      <c r="L102" s="72">
        <f t="shared" si="29"/>
        <v>60</v>
      </c>
      <c r="M102" s="75">
        <f>M103</f>
        <v>80</v>
      </c>
      <c r="N102" s="75">
        <f>N103</f>
        <v>0</v>
      </c>
      <c r="O102" s="75">
        <f>O103</f>
        <v>0</v>
      </c>
      <c r="P102" s="75">
        <f>P103</f>
        <v>0</v>
      </c>
      <c r="Q102" s="75">
        <f>Q103</f>
        <v>0</v>
      </c>
      <c r="R102" s="72">
        <f t="shared" si="30"/>
        <v>80</v>
      </c>
    </row>
    <row r="103" spans="1:18" s="6" customFormat="1" ht="25.5">
      <c r="A103" s="17" t="s">
        <v>134</v>
      </c>
      <c r="B103" s="101" t="s">
        <v>162</v>
      </c>
      <c r="C103" s="10" t="s">
        <v>17</v>
      </c>
      <c r="D103" s="42" t="s">
        <v>68</v>
      </c>
      <c r="E103" s="42" t="s">
        <v>265</v>
      </c>
      <c r="F103" s="34" t="s">
        <v>136</v>
      </c>
      <c r="G103" s="75">
        <v>60</v>
      </c>
      <c r="H103" s="75"/>
      <c r="I103" s="72"/>
      <c r="J103" s="72"/>
      <c r="K103" s="72"/>
      <c r="L103" s="72">
        <f t="shared" si="29"/>
        <v>60</v>
      </c>
      <c r="M103" s="75">
        <f>50+30</f>
        <v>80</v>
      </c>
      <c r="N103" s="75"/>
      <c r="O103" s="72"/>
      <c r="P103" s="72"/>
      <c r="Q103" s="72"/>
      <c r="R103" s="72">
        <f t="shared" si="30"/>
        <v>80</v>
      </c>
    </row>
    <row r="104" spans="1:18" s="6" customFormat="1" ht="16.5" customHeight="1">
      <c r="A104" s="17" t="s">
        <v>266</v>
      </c>
      <c r="B104" s="101" t="s">
        <v>162</v>
      </c>
      <c r="C104" s="10" t="s">
        <v>17</v>
      </c>
      <c r="D104" s="42" t="s">
        <v>68</v>
      </c>
      <c r="E104" s="42" t="s">
        <v>267</v>
      </c>
      <c r="F104" s="34" t="s">
        <v>78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5">
        <f>K105</f>
        <v>0</v>
      </c>
      <c r="L104" s="72">
        <f t="shared" si="29"/>
        <v>0</v>
      </c>
      <c r="M104" s="75">
        <f>M105</f>
        <v>0</v>
      </c>
      <c r="N104" s="75">
        <f>N105</f>
        <v>0</v>
      </c>
      <c r="O104" s="75">
        <f>O105</f>
        <v>0</v>
      </c>
      <c r="P104" s="75">
        <f>P105</f>
        <v>0</v>
      </c>
      <c r="Q104" s="75">
        <f>Q105</f>
        <v>0</v>
      </c>
      <c r="R104" s="72">
        <f t="shared" si="30"/>
        <v>0</v>
      </c>
    </row>
    <row r="105" spans="1:18" s="6" customFormat="1" ht="27" customHeight="1">
      <c r="A105" s="17" t="s">
        <v>134</v>
      </c>
      <c r="B105" s="101" t="s">
        <v>162</v>
      </c>
      <c r="C105" s="10" t="s">
        <v>17</v>
      </c>
      <c r="D105" s="42" t="s">
        <v>68</v>
      </c>
      <c r="E105" s="42" t="s">
        <v>267</v>
      </c>
      <c r="F105" s="34" t="s">
        <v>136</v>
      </c>
      <c r="G105" s="75"/>
      <c r="H105" s="75"/>
      <c r="I105" s="72"/>
      <c r="J105" s="72"/>
      <c r="K105" s="72"/>
      <c r="L105" s="72">
        <f t="shared" si="29"/>
        <v>0</v>
      </c>
      <c r="M105" s="75"/>
      <c r="N105" s="75"/>
      <c r="O105" s="72"/>
      <c r="P105" s="72"/>
      <c r="Q105" s="72"/>
      <c r="R105" s="72">
        <f t="shared" si="30"/>
        <v>0</v>
      </c>
    </row>
    <row r="106" spans="1:18" s="6" customFormat="1" ht="29.25" customHeight="1">
      <c r="A106" s="17" t="s">
        <v>268</v>
      </c>
      <c r="B106" s="101" t="s">
        <v>162</v>
      </c>
      <c r="C106" s="10" t="s">
        <v>17</v>
      </c>
      <c r="D106" s="42" t="s">
        <v>68</v>
      </c>
      <c r="E106" s="42" t="s">
        <v>269</v>
      </c>
      <c r="F106" s="34" t="s">
        <v>78</v>
      </c>
      <c r="G106" s="75">
        <f>G107</f>
        <v>0</v>
      </c>
      <c r="H106" s="75">
        <f>H107</f>
        <v>0</v>
      </c>
      <c r="I106" s="75">
        <f>I107</f>
        <v>0</v>
      </c>
      <c r="J106" s="75">
        <f>J107</f>
        <v>0</v>
      </c>
      <c r="K106" s="75">
        <f>K107</f>
        <v>0</v>
      </c>
      <c r="L106" s="72">
        <f t="shared" si="29"/>
        <v>0</v>
      </c>
      <c r="M106" s="75">
        <f>M107</f>
        <v>100</v>
      </c>
      <c r="N106" s="75">
        <f>N107</f>
        <v>0</v>
      </c>
      <c r="O106" s="75">
        <f>O107</f>
        <v>0</v>
      </c>
      <c r="P106" s="75">
        <f>P107</f>
        <v>0</v>
      </c>
      <c r="Q106" s="75">
        <f>Q107</f>
        <v>0</v>
      </c>
      <c r="R106" s="72">
        <f t="shared" si="30"/>
        <v>100</v>
      </c>
    </row>
    <row r="107" spans="1:18" s="6" customFormat="1" ht="23.25" customHeight="1">
      <c r="A107" s="17" t="s">
        <v>134</v>
      </c>
      <c r="B107" s="101" t="s">
        <v>162</v>
      </c>
      <c r="C107" s="10" t="s">
        <v>17</v>
      </c>
      <c r="D107" s="42" t="s">
        <v>68</v>
      </c>
      <c r="E107" s="42" t="s">
        <v>269</v>
      </c>
      <c r="F107" s="34" t="s">
        <v>136</v>
      </c>
      <c r="G107" s="75"/>
      <c r="H107" s="75"/>
      <c r="I107" s="72"/>
      <c r="J107" s="72"/>
      <c r="K107" s="72"/>
      <c r="L107" s="72">
        <f t="shared" si="29"/>
        <v>0</v>
      </c>
      <c r="M107" s="75">
        <v>100</v>
      </c>
      <c r="N107" s="75"/>
      <c r="O107" s="72"/>
      <c r="P107" s="72"/>
      <c r="Q107" s="72"/>
      <c r="R107" s="72">
        <f t="shared" si="30"/>
        <v>100</v>
      </c>
    </row>
    <row r="108" spans="1:18" ht="15" hidden="1">
      <c r="A108" s="18" t="s">
        <v>32</v>
      </c>
      <c r="B108" s="93"/>
      <c r="C108" s="19" t="s">
        <v>18</v>
      </c>
      <c r="D108" s="19" t="s">
        <v>55</v>
      </c>
      <c r="E108" s="19" t="s">
        <v>128</v>
      </c>
      <c r="F108" s="19" t="s">
        <v>78</v>
      </c>
      <c r="G108" s="84">
        <f>G109+G113+G126+G133</f>
        <v>0</v>
      </c>
      <c r="H108" s="84">
        <f>H109+H113+H126+H133</f>
        <v>0</v>
      </c>
      <c r="I108" s="84">
        <f>I109+I113+I126+I133</f>
        <v>0</v>
      </c>
      <c r="J108" s="84"/>
      <c r="K108" s="84">
        <f>K109+K113+K126+K133</f>
        <v>0</v>
      </c>
      <c r="L108" s="72">
        <f t="shared" si="29"/>
        <v>0</v>
      </c>
      <c r="M108" s="84">
        <f>M109+M113+M126+M133</f>
        <v>0</v>
      </c>
      <c r="N108" s="84">
        <f>N109+N113+N126+N133</f>
        <v>0</v>
      </c>
      <c r="O108" s="84">
        <f>O109+O113+O126+O133</f>
        <v>0</v>
      </c>
      <c r="P108" s="84"/>
      <c r="Q108" s="84">
        <f>Q109+Q113+Q126+Q133</f>
        <v>0</v>
      </c>
      <c r="R108" s="72">
        <f t="shared" si="30"/>
        <v>0</v>
      </c>
    </row>
    <row r="109" spans="1:18" s="13" customFormat="1" ht="14.25" hidden="1">
      <c r="A109" s="33" t="s">
        <v>56</v>
      </c>
      <c r="B109" s="97"/>
      <c r="C109" s="10" t="s">
        <v>18</v>
      </c>
      <c r="D109" s="10" t="s">
        <v>11</v>
      </c>
      <c r="E109" s="10" t="s">
        <v>128</v>
      </c>
      <c r="F109" s="10" t="s">
        <v>78</v>
      </c>
      <c r="G109" s="85">
        <f aca="true" t="shared" si="31" ref="G109:I110">G110</f>
        <v>0</v>
      </c>
      <c r="H109" s="85">
        <f t="shared" si="31"/>
        <v>0</v>
      </c>
      <c r="I109" s="85">
        <f t="shared" si="31"/>
        <v>0</v>
      </c>
      <c r="J109" s="85"/>
      <c r="K109" s="85">
        <f>K110</f>
        <v>0</v>
      </c>
      <c r="L109" s="72">
        <f t="shared" si="29"/>
        <v>0</v>
      </c>
      <c r="M109" s="85">
        <f aca="true" t="shared" si="32" ref="M109:O110">M110</f>
        <v>0</v>
      </c>
      <c r="N109" s="85">
        <f t="shared" si="32"/>
        <v>0</v>
      </c>
      <c r="O109" s="85">
        <f t="shared" si="32"/>
        <v>0</v>
      </c>
      <c r="P109" s="85"/>
      <c r="Q109" s="85">
        <f>Q110</f>
        <v>0</v>
      </c>
      <c r="R109" s="72">
        <f t="shared" si="30"/>
        <v>0</v>
      </c>
    </row>
    <row r="110" spans="1:18" s="13" customFormat="1" ht="12.75" hidden="1">
      <c r="A110" s="38" t="s">
        <v>98</v>
      </c>
      <c r="B110" s="98"/>
      <c r="C110" s="20" t="s">
        <v>18</v>
      </c>
      <c r="D110" s="20" t="s">
        <v>11</v>
      </c>
      <c r="E110" s="20" t="s">
        <v>57</v>
      </c>
      <c r="F110" s="20" t="s">
        <v>78</v>
      </c>
      <c r="G110" s="85">
        <f t="shared" si="31"/>
        <v>0</v>
      </c>
      <c r="H110" s="85">
        <f t="shared" si="31"/>
        <v>0</v>
      </c>
      <c r="I110" s="85">
        <f t="shared" si="31"/>
        <v>0</v>
      </c>
      <c r="J110" s="85"/>
      <c r="K110" s="85">
        <f>K111</f>
        <v>0</v>
      </c>
      <c r="L110" s="72">
        <f t="shared" si="29"/>
        <v>0</v>
      </c>
      <c r="M110" s="85">
        <f t="shared" si="32"/>
        <v>0</v>
      </c>
      <c r="N110" s="85">
        <f t="shared" si="32"/>
        <v>0</v>
      </c>
      <c r="O110" s="85">
        <f t="shared" si="32"/>
        <v>0</v>
      </c>
      <c r="P110" s="85"/>
      <c r="Q110" s="85">
        <f>Q111</f>
        <v>0</v>
      </c>
      <c r="R110" s="72">
        <f t="shared" si="30"/>
        <v>0</v>
      </c>
    </row>
    <row r="111" spans="1:18" s="9" customFormat="1" ht="25.5" hidden="1">
      <c r="A111" s="17" t="s">
        <v>19</v>
      </c>
      <c r="B111" s="101"/>
      <c r="C111" s="5" t="s">
        <v>18</v>
      </c>
      <c r="D111" s="5" t="s">
        <v>11</v>
      </c>
      <c r="E111" s="5" t="s">
        <v>160</v>
      </c>
      <c r="F111" s="5" t="s">
        <v>78</v>
      </c>
      <c r="G111" s="86">
        <f>G112</f>
        <v>0</v>
      </c>
      <c r="H111" s="86"/>
      <c r="I111" s="72">
        <f>G111+H111</f>
        <v>0</v>
      </c>
      <c r="J111" s="72"/>
      <c r="K111" s="72"/>
      <c r="L111" s="72">
        <f t="shared" si="29"/>
        <v>0</v>
      </c>
      <c r="M111" s="86">
        <f>M112</f>
        <v>0</v>
      </c>
      <c r="N111" s="86"/>
      <c r="O111" s="72">
        <f>M111+N111</f>
        <v>0</v>
      </c>
      <c r="P111" s="72"/>
      <c r="Q111" s="72"/>
      <c r="R111" s="72">
        <f t="shared" si="30"/>
        <v>0</v>
      </c>
    </row>
    <row r="112" spans="1:18" s="9" customFormat="1" ht="12.75" hidden="1">
      <c r="A112" s="17" t="s">
        <v>161</v>
      </c>
      <c r="B112" s="101"/>
      <c r="C112" s="5" t="s">
        <v>18</v>
      </c>
      <c r="D112" s="5" t="s">
        <v>11</v>
      </c>
      <c r="E112" s="5" t="s">
        <v>160</v>
      </c>
      <c r="F112" s="5" t="s">
        <v>162</v>
      </c>
      <c r="G112" s="86"/>
      <c r="H112" s="86"/>
      <c r="I112" s="72"/>
      <c r="J112" s="72"/>
      <c r="K112" s="72"/>
      <c r="L112" s="72">
        <f t="shared" si="29"/>
        <v>0</v>
      </c>
      <c r="M112" s="86"/>
      <c r="N112" s="86"/>
      <c r="O112" s="72"/>
      <c r="P112" s="72"/>
      <c r="Q112" s="72"/>
      <c r="R112" s="72">
        <f t="shared" si="30"/>
        <v>0</v>
      </c>
    </row>
    <row r="113" spans="1:18" ht="14.25" hidden="1">
      <c r="A113" s="16" t="s">
        <v>33</v>
      </c>
      <c r="B113" s="95"/>
      <c r="C113" s="3" t="s">
        <v>18</v>
      </c>
      <c r="D113" s="3" t="s">
        <v>21</v>
      </c>
      <c r="E113" s="3" t="s">
        <v>128</v>
      </c>
      <c r="F113" s="3" t="s">
        <v>78</v>
      </c>
      <c r="G113" s="81">
        <f>G114+G117+G123+G121</f>
        <v>0</v>
      </c>
      <c r="H113" s="81">
        <f>H114+H117+H123+H121</f>
        <v>0</v>
      </c>
      <c r="I113" s="81">
        <f>I114+I117+I123+I121</f>
        <v>0</v>
      </c>
      <c r="J113" s="81">
        <f>J114+J117+J123+J121</f>
        <v>0</v>
      </c>
      <c r="K113" s="81">
        <f>K114+K117+K123+K121</f>
        <v>0</v>
      </c>
      <c r="L113" s="72">
        <f t="shared" si="29"/>
        <v>0</v>
      </c>
      <c r="M113" s="81">
        <f>M114+M117+M123+M121</f>
        <v>0</v>
      </c>
      <c r="N113" s="81">
        <f>N114+N117+N123+N121</f>
        <v>0</v>
      </c>
      <c r="O113" s="81">
        <f>O114+O117+O123+O121</f>
        <v>0</v>
      </c>
      <c r="P113" s="81">
        <f>P114+P117+P123+P121</f>
        <v>0</v>
      </c>
      <c r="Q113" s="81">
        <f>Q114+Q117+Q123+Q121</f>
        <v>0</v>
      </c>
      <c r="R113" s="72">
        <f t="shared" si="30"/>
        <v>0</v>
      </c>
    </row>
    <row r="114" spans="1:18" ht="25.5" hidden="1">
      <c r="A114" s="37" t="s">
        <v>34</v>
      </c>
      <c r="B114" s="99"/>
      <c r="C114" s="4" t="s">
        <v>18</v>
      </c>
      <c r="D114" s="4" t="s">
        <v>21</v>
      </c>
      <c r="E114" s="4" t="s">
        <v>163</v>
      </c>
      <c r="F114" s="4" t="s">
        <v>78</v>
      </c>
      <c r="G114" s="81">
        <f>G115</f>
        <v>0</v>
      </c>
      <c r="H114" s="81">
        <f>H115</f>
        <v>0</v>
      </c>
      <c r="I114" s="81">
        <f>I115</f>
        <v>0</v>
      </c>
      <c r="J114" s="81"/>
      <c r="K114" s="81">
        <f>K115</f>
        <v>0</v>
      </c>
      <c r="L114" s="72">
        <f t="shared" si="29"/>
        <v>0</v>
      </c>
      <c r="M114" s="81">
        <f>M115</f>
        <v>0</v>
      </c>
      <c r="N114" s="81">
        <f>N115</f>
        <v>0</v>
      </c>
      <c r="O114" s="81">
        <f>O115</f>
        <v>0</v>
      </c>
      <c r="P114" s="81"/>
      <c r="Q114" s="81">
        <f>Q115</f>
        <v>0</v>
      </c>
      <c r="R114" s="72">
        <f t="shared" si="30"/>
        <v>0</v>
      </c>
    </row>
    <row r="115" spans="1:18" ht="25.5" hidden="1">
      <c r="A115" s="17" t="s">
        <v>19</v>
      </c>
      <c r="B115" s="101"/>
      <c r="C115" s="5" t="s">
        <v>18</v>
      </c>
      <c r="D115" s="5" t="s">
        <v>21</v>
      </c>
      <c r="E115" s="5" t="s">
        <v>164</v>
      </c>
      <c r="F115" s="5" t="s">
        <v>78</v>
      </c>
      <c r="G115" s="81">
        <f>G116</f>
        <v>0</v>
      </c>
      <c r="H115" s="81"/>
      <c r="I115" s="72">
        <f>G115+H115</f>
        <v>0</v>
      </c>
      <c r="J115" s="72"/>
      <c r="K115" s="72"/>
      <c r="L115" s="72">
        <f t="shared" si="29"/>
        <v>0</v>
      </c>
      <c r="M115" s="81">
        <f>M116</f>
        <v>0</v>
      </c>
      <c r="N115" s="81"/>
      <c r="O115" s="72">
        <f>M115+N115</f>
        <v>0</v>
      </c>
      <c r="P115" s="72"/>
      <c r="Q115" s="72"/>
      <c r="R115" s="72">
        <f t="shared" si="30"/>
        <v>0</v>
      </c>
    </row>
    <row r="116" spans="1:18" ht="12.75" hidden="1">
      <c r="A116" s="17" t="s">
        <v>161</v>
      </c>
      <c r="B116" s="101"/>
      <c r="C116" s="5" t="s">
        <v>18</v>
      </c>
      <c r="D116" s="5" t="s">
        <v>21</v>
      </c>
      <c r="E116" s="5" t="s">
        <v>164</v>
      </c>
      <c r="F116" s="5" t="s">
        <v>162</v>
      </c>
      <c r="G116" s="81"/>
      <c r="H116" s="81"/>
      <c r="I116" s="72"/>
      <c r="J116" s="72"/>
      <c r="K116" s="72"/>
      <c r="L116" s="72">
        <f t="shared" si="29"/>
        <v>0</v>
      </c>
      <c r="M116" s="81"/>
      <c r="N116" s="81"/>
      <c r="O116" s="72"/>
      <c r="P116" s="72"/>
      <c r="Q116" s="72"/>
      <c r="R116" s="72">
        <f t="shared" si="30"/>
        <v>0</v>
      </c>
    </row>
    <row r="117" spans="1:18" ht="12.75" hidden="1">
      <c r="A117" s="37" t="s">
        <v>35</v>
      </c>
      <c r="B117" s="99"/>
      <c r="C117" s="4" t="s">
        <v>18</v>
      </c>
      <c r="D117" s="4" t="s">
        <v>21</v>
      </c>
      <c r="E117" s="4">
        <v>4230000</v>
      </c>
      <c r="F117" s="4" t="s">
        <v>78</v>
      </c>
      <c r="G117" s="81">
        <f aca="true" t="shared" si="33" ref="G117:I118">G118</f>
        <v>0</v>
      </c>
      <c r="H117" s="81">
        <f t="shared" si="33"/>
        <v>0</v>
      </c>
      <c r="I117" s="81">
        <f t="shared" si="33"/>
        <v>0</v>
      </c>
      <c r="J117" s="81"/>
      <c r="K117" s="81">
        <f>K118</f>
        <v>0</v>
      </c>
      <c r="L117" s="72">
        <f t="shared" si="29"/>
        <v>0</v>
      </c>
      <c r="M117" s="81">
        <f aca="true" t="shared" si="34" ref="M117:O118">M118</f>
        <v>0</v>
      </c>
      <c r="N117" s="81">
        <f t="shared" si="34"/>
        <v>0</v>
      </c>
      <c r="O117" s="81">
        <f t="shared" si="34"/>
        <v>0</v>
      </c>
      <c r="P117" s="81"/>
      <c r="Q117" s="81">
        <f>Q118</f>
        <v>0</v>
      </c>
      <c r="R117" s="72">
        <f t="shared" si="30"/>
        <v>0</v>
      </c>
    </row>
    <row r="118" spans="1:18" ht="25.5" hidden="1">
      <c r="A118" s="17" t="s">
        <v>19</v>
      </c>
      <c r="B118" s="101"/>
      <c r="C118" s="5" t="s">
        <v>18</v>
      </c>
      <c r="D118" s="5" t="s">
        <v>21</v>
      </c>
      <c r="E118" s="5" t="s">
        <v>165</v>
      </c>
      <c r="F118" s="5" t="s">
        <v>78</v>
      </c>
      <c r="G118" s="81">
        <f t="shared" si="33"/>
        <v>0</v>
      </c>
      <c r="H118" s="81">
        <f t="shared" si="33"/>
        <v>0</v>
      </c>
      <c r="I118" s="81">
        <f t="shared" si="33"/>
        <v>0</v>
      </c>
      <c r="J118" s="81">
        <f>J119</f>
        <v>0</v>
      </c>
      <c r="K118" s="81">
        <f>K119</f>
        <v>0</v>
      </c>
      <c r="L118" s="72">
        <f t="shared" si="29"/>
        <v>0</v>
      </c>
      <c r="M118" s="81">
        <f t="shared" si="34"/>
        <v>0</v>
      </c>
      <c r="N118" s="81">
        <f t="shared" si="34"/>
        <v>0</v>
      </c>
      <c r="O118" s="81">
        <f t="shared" si="34"/>
        <v>0</v>
      </c>
      <c r="P118" s="81">
        <f>P119</f>
        <v>0</v>
      </c>
      <c r="Q118" s="81">
        <f>Q119</f>
        <v>0</v>
      </c>
      <c r="R118" s="72">
        <f t="shared" si="30"/>
        <v>0</v>
      </c>
    </row>
    <row r="119" spans="1:18" ht="13.5" customHeight="1" hidden="1">
      <c r="A119" s="17" t="s">
        <v>161</v>
      </c>
      <c r="B119" s="101"/>
      <c r="C119" s="5" t="s">
        <v>18</v>
      </c>
      <c r="D119" s="5" t="s">
        <v>21</v>
      </c>
      <c r="E119" s="5" t="s">
        <v>165</v>
      </c>
      <c r="F119" s="5" t="s">
        <v>162</v>
      </c>
      <c r="G119" s="81"/>
      <c r="H119" s="81"/>
      <c r="I119" s="72">
        <f>G119+H119</f>
        <v>0</v>
      </c>
      <c r="J119" s="72"/>
      <c r="K119" s="72"/>
      <c r="L119" s="72">
        <f t="shared" si="29"/>
        <v>0</v>
      </c>
      <c r="M119" s="81"/>
      <c r="N119" s="81"/>
      <c r="O119" s="72">
        <f>M119+N119</f>
        <v>0</v>
      </c>
      <c r="P119" s="72"/>
      <c r="Q119" s="72"/>
      <c r="R119" s="72">
        <f t="shared" si="30"/>
        <v>0</v>
      </c>
    </row>
    <row r="120" spans="1:18" ht="12.75" hidden="1">
      <c r="A120" s="17"/>
      <c r="B120" s="101"/>
      <c r="C120" s="5"/>
      <c r="D120" s="5"/>
      <c r="E120" s="5"/>
      <c r="F120" s="5"/>
      <c r="G120" s="81"/>
      <c r="H120" s="81"/>
      <c r="I120" s="72"/>
      <c r="J120" s="72"/>
      <c r="K120" s="72"/>
      <c r="L120" s="72">
        <f t="shared" si="29"/>
        <v>0</v>
      </c>
      <c r="M120" s="81"/>
      <c r="N120" s="81"/>
      <c r="O120" s="72"/>
      <c r="P120" s="72"/>
      <c r="Q120" s="72"/>
      <c r="R120" s="72">
        <f t="shared" si="30"/>
        <v>0</v>
      </c>
    </row>
    <row r="121" spans="1:18" ht="12.75" hidden="1">
      <c r="A121" s="17"/>
      <c r="B121" s="101"/>
      <c r="C121" s="5"/>
      <c r="D121" s="5"/>
      <c r="E121" s="5"/>
      <c r="F121" s="5"/>
      <c r="G121" s="81"/>
      <c r="H121" s="81"/>
      <c r="I121" s="81"/>
      <c r="J121" s="81"/>
      <c r="K121" s="81"/>
      <c r="L121" s="72">
        <f t="shared" si="29"/>
        <v>0</v>
      </c>
      <c r="M121" s="81"/>
      <c r="N121" s="81"/>
      <c r="O121" s="81"/>
      <c r="P121" s="81"/>
      <c r="Q121" s="81"/>
      <c r="R121" s="72">
        <f t="shared" si="30"/>
        <v>0</v>
      </c>
    </row>
    <row r="122" spans="1:18" ht="12.75" hidden="1">
      <c r="A122" s="17"/>
      <c r="B122" s="101"/>
      <c r="C122" s="5"/>
      <c r="D122" s="5"/>
      <c r="E122" s="5"/>
      <c r="F122" s="5"/>
      <c r="G122" s="81"/>
      <c r="H122" s="81"/>
      <c r="I122" s="72"/>
      <c r="J122" s="72"/>
      <c r="K122" s="72"/>
      <c r="L122" s="72">
        <f t="shared" si="29"/>
        <v>0</v>
      </c>
      <c r="M122" s="81"/>
      <c r="N122" s="81"/>
      <c r="O122" s="72"/>
      <c r="P122" s="72"/>
      <c r="Q122" s="72"/>
      <c r="R122" s="72">
        <f t="shared" si="30"/>
        <v>0</v>
      </c>
    </row>
    <row r="123" spans="1:18" s="13" customFormat="1" ht="21" customHeight="1" hidden="1">
      <c r="A123" s="38" t="s">
        <v>115</v>
      </c>
      <c r="B123" s="98"/>
      <c r="C123" s="20" t="s">
        <v>18</v>
      </c>
      <c r="D123" s="20" t="s">
        <v>21</v>
      </c>
      <c r="E123" s="20" t="s">
        <v>166</v>
      </c>
      <c r="F123" s="20" t="s">
        <v>78</v>
      </c>
      <c r="G123" s="75">
        <f>G124</f>
        <v>0</v>
      </c>
      <c r="H123" s="75"/>
      <c r="I123" s="72"/>
      <c r="J123" s="72"/>
      <c r="K123" s="72"/>
      <c r="L123" s="72">
        <f aca="true" t="shared" si="35" ref="L123:L154">G123+J123+K123</f>
        <v>0</v>
      </c>
      <c r="M123" s="75">
        <f>M124</f>
        <v>0</v>
      </c>
      <c r="N123" s="75"/>
      <c r="O123" s="72"/>
      <c r="P123" s="72"/>
      <c r="Q123" s="72"/>
      <c r="R123" s="72">
        <f aca="true" t="shared" si="36" ref="R123:R154">M123+P123+Q123</f>
        <v>0</v>
      </c>
    </row>
    <row r="124" spans="1:18" ht="25.5" hidden="1">
      <c r="A124" s="17" t="s">
        <v>119</v>
      </c>
      <c r="B124" s="101"/>
      <c r="C124" s="5" t="s">
        <v>18</v>
      </c>
      <c r="D124" s="5" t="s">
        <v>21</v>
      </c>
      <c r="E124" s="5" t="s">
        <v>167</v>
      </c>
      <c r="F124" s="5" t="s">
        <v>78</v>
      </c>
      <c r="G124" s="81">
        <f>G125</f>
        <v>0</v>
      </c>
      <c r="H124" s="81"/>
      <c r="I124" s="72"/>
      <c r="J124" s="72"/>
      <c r="K124" s="72"/>
      <c r="L124" s="72">
        <f t="shared" si="35"/>
        <v>0</v>
      </c>
      <c r="M124" s="81">
        <f>M125</f>
        <v>0</v>
      </c>
      <c r="N124" s="81"/>
      <c r="O124" s="72"/>
      <c r="P124" s="72"/>
      <c r="Q124" s="72"/>
      <c r="R124" s="72">
        <f t="shared" si="36"/>
        <v>0</v>
      </c>
    </row>
    <row r="125" spans="1:18" ht="12.75" hidden="1">
      <c r="A125" s="17" t="s">
        <v>161</v>
      </c>
      <c r="B125" s="101"/>
      <c r="C125" s="5" t="s">
        <v>18</v>
      </c>
      <c r="D125" s="5" t="s">
        <v>21</v>
      </c>
      <c r="E125" s="5" t="s">
        <v>167</v>
      </c>
      <c r="F125" s="5" t="s">
        <v>162</v>
      </c>
      <c r="G125" s="81"/>
      <c r="H125" s="81"/>
      <c r="I125" s="72"/>
      <c r="J125" s="72"/>
      <c r="K125" s="72"/>
      <c r="L125" s="72">
        <f t="shared" si="35"/>
        <v>0</v>
      </c>
      <c r="M125" s="81"/>
      <c r="N125" s="81"/>
      <c r="O125" s="72"/>
      <c r="P125" s="72"/>
      <c r="Q125" s="72"/>
      <c r="R125" s="72">
        <f t="shared" si="36"/>
        <v>0</v>
      </c>
    </row>
    <row r="126" spans="1:18" ht="14.25" customHeight="1" hidden="1">
      <c r="A126" s="16" t="s">
        <v>36</v>
      </c>
      <c r="B126" s="95"/>
      <c r="C126" s="3" t="s">
        <v>18</v>
      </c>
      <c r="D126" s="3" t="s">
        <v>18</v>
      </c>
      <c r="E126" s="3" t="s">
        <v>128</v>
      </c>
      <c r="F126" s="3" t="s">
        <v>78</v>
      </c>
      <c r="G126" s="81">
        <f>G127+G130</f>
        <v>0</v>
      </c>
      <c r="H126" s="81">
        <f>H127+H130</f>
        <v>0</v>
      </c>
      <c r="I126" s="72">
        <f>G126+H126</f>
        <v>0</v>
      </c>
      <c r="J126" s="72"/>
      <c r="K126" s="72"/>
      <c r="L126" s="72">
        <f t="shared" si="35"/>
        <v>0</v>
      </c>
      <c r="M126" s="81">
        <f>M127+M130</f>
        <v>0</v>
      </c>
      <c r="N126" s="81">
        <f>N127+N130</f>
        <v>0</v>
      </c>
      <c r="O126" s="72">
        <f>M126+N126</f>
        <v>0</v>
      </c>
      <c r="P126" s="72"/>
      <c r="Q126" s="72"/>
      <c r="R126" s="72">
        <f t="shared" si="36"/>
        <v>0</v>
      </c>
    </row>
    <row r="127" spans="1:18" ht="26.25" customHeight="1" hidden="1">
      <c r="A127" s="37" t="s">
        <v>58</v>
      </c>
      <c r="B127" s="99"/>
      <c r="C127" s="4" t="s">
        <v>18</v>
      </c>
      <c r="D127" s="4" t="s">
        <v>18</v>
      </c>
      <c r="E127" s="4" t="s">
        <v>168</v>
      </c>
      <c r="F127" s="4" t="s">
        <v>78</v>
      </c>
      <c r="G127" s="81">
        <f>G128</f>
        <v>0</v>
      </c>
      <c r="H127" s="81">
        <f>H128</f>
        <v>0</v>
      </c>
      <c r="I127" s="72">
        <f>G127+H127</f>
        <v>0</v>
      </c>
      <c r="J127" s="72"/>
      <c r="K127" s="72"/>
      <c r="L127" s="72">
        <f t="shared" si="35"/>
        <v>0</v>
      </c>
      <c r="M127" s="81">
        <f>M128</f>
        <v>0</v>
      </c>
      <c r="N127" s="81">
        <f>N128</f>
        <v>0</v>
      </c>
      <c r="O127" s="72">
        <f>M127+N127</f>
        <v>0</v>
      </c>
      <c r="P127" s="72"/>
      <c r="Q127" s="72"/>
      <c r="R127" s="72">
        <f t="shared" si="36"/>
        <v>0</v>
      </c>
    </row>
    <row r="128" spans="1:18" s="13" customFormat="1" ht="18" customHeight="1" hidden="1">
      <c r="A128" s="38" t="s">
        <v>248</v>
      </c>
      <c r="B128" s="98"/>
      <c r="C128" s="20" t="s">
        <v>18</v>
      </c>
      <c r="D128" s="20" t="s">
        <v>18</v>
      </c>
      <c r="E128" s="20" t="s">
        <v>169</v>
      </c>
      <c r="F128" s="20" t="s">
        <v>78</v>
      </c>
      <c r="G128" s="75">
        <f>G129</f>
        <v>0</v>
      </c>
      <c r="H128" s="75"/>
      <c r="I128" s="72">
        <f>G128+H128</f>
        <v>0</v>
      </c>
      <c r="J128" s="72"/>
      <c r="K128" s="72"/>
      <c r="L128" s="72">
        <f t="shared" si="35"/>
        <v>0</v>
      </c>
      <c r="M128" s="75">
        <f>M129</f>
        <v>0</v>
      </c>
      <c r="N128" s="75"/>
      <c r="O128" s="72">
        <f>M128+N128</f>
        <v>0</v>
      </c>
      <c r="P128" s="72"/>
      <c r="Q128" s="72"/>
      <c r="R128" s="72">
        <f t="shared" si="36"/>
        <v>0</v>
      </c>
    </row>
    <row r="129" spans="1:18" s="9" customFormat="1" ht="23.25" customHeight="1" hidden="1">
      <c r="A129" s="17" t="s">
        <v>134</v>
      </c>
      <c r="B129" s="101"/>
      <c r="C129" s="5" t="s">
        <v>18</v>
      </c>
      <c r="D129" s="5" t="s">
        <v>18</v>
      </c>
      <c r="E129" s="5" t="s">
        <v>169</v>
      </c>
      <c r="F129" s="5" t="s">
        <v>136</v>
      </c>
      <c r="G129" s="74"/>
      <c r="H129" s="74"/>
      <c r="I129" s="73"/>
      <c r="J129" s="73"/>
      <c r="K129" s="73"/>
      <c r="L129" s="72">
        <f t="shared" si="35"/>
        <v>0</v>
      </c>
      <c r="M129" s="74"/>
      <c r="N129" s="74"/>
      <c r="O129" s="73"/>
      <c r="P129" s="73"/>
      <c r="Q129" s="73"/>
      <c r="R129" s="72">
        <f t="shared" si="36"/>
        <v>0</v>
      </c>
    </row>
    <row r="130" spans="1:18" ht="25.5" hidden="1">
      <c r="A130" s="37" t="s">
        <v>170</v>
      </c>
      <c r="B130" s="99"/>
      <c r="C130" s="4" t="s">
        <v>18</v>
      </c>
      <c r="D130" s="4" t="s">
        <v>18</v>
      </c>
      <c r="E130" s="4" t="s">
        <v>171</v>
      </c>
      <c r="F130" s="4" t="s">
        <v>78</v>
      </c>
      <c r="G130" s="81">
        <f>G131</f>
        <v>0</v>
      </c>
      <c r="H130" s="81"/>
      <c r="I130" s="72">
        <f>G130+H130</f>
        <v>0</v>
      </c>
      <c r="J130" s="72"/>
      <c r="K130" s="72"/>
      <c r="L130" s="72">
        <f t="shared" si="35"/>
        <v>0</v>
      </c>
      <c r="M130" s="81">
        <f>M131</f>
        <v>0</v>
      </c>
      <c r="N130" s="81"/>
      <c r="O130" s="72">
        <f>M130+N130</f>
        <v>0</v>
      </c>
      <c r="P130" s="72"/>
      <c r="Q130" s="72"/>
      <c r="R130" s="72">
        <f t="shared" si="36"/>
        <v>0</v>
      </c>
    </row>
    <row r="131" spans="1:18" ht="12.75" hidden="1">
      <c r="A131" s="17" t="s">
        <v>172</v>
      </c>
      <c r="B131" s="101"/>
      <c r="C131" s="5" t="s">
        <v>18</v>
      </c>
      <c r="D131" s="5" t="s">
        <v>18</v>
      </c>
      <c r="E131" s="5" t="s">
        <v>173</v>
      </c>
      <c r="F131" s="5" t="s">
        <v>78</v>
      </c>
      <c r="G131" s="81">
        <f>G132</f>
        <v>0</v>
      </c>
      <c r="H131" s="81"/>
      <c r="I131" s="72">
        <f>G131+H131</f>
        <v>0</v>
      </c>
      <c r="J131" s="72"/>
      <c r="K131" s="72"/>
      <c r="L131" s="72">
        <f t="shared" si="35"/>
        <v>0</v>
      </c>
      <c r="M131" s="81">
        <f>M132</f>
        <v>0</v>
      </c>
      <c r="N131" s="81"/>
      <c r="O131" s="72">
        <f>M131+N131</f>
        <v>0</v>
      </c>
      <c r="P131" s="72"/>
      <c r="Q131" s="72"/>
      <c r="R131" s="72">
        <f t="shared" si="36"/>
        <v>0</v>
      </c>
    </row>
    <row r="132" spans="1:18" ht="25.5" hidden="1">
      <c r="A132" s="17" t="s">
        <v>134</v>
      </c>
      <c r="B132" s="101"/>
      <c r="C132" s="5" t="s">
        <v>18</v>
      </c>
      <c r="D132" s="5" t="s">
        <v>18</v>
      </c>
      <c r="E132" s="5" t="s">
        <v>173</v>
      </c>
      <c r="F132" s="5" t="s">
        <v>136</v>
      </c>
      <c r="G132" s="81"/>
      <c r="H132" s="81"/>
      <c r="I132" s="72"/>
      <c r="J132" s="72"/>
      <c r="K132" s="72"/>
      <c r="L132" s="72">
        <f t="shared" si="35"/>
        <v>0</v>
      </c>
      <c r="M132" s="81"/>
      <c r="N132" s="81"/>
      <c r="O132" s="72"/>
      <c r="P132" s="72"/>
      <c r="Q132" s="72"/>
      <c r="R132" s="72">
        <f t="shared" si="36"/>
        <v>0</v>
      </c>
    </row>
    <row r="133" spans="1:18" s="11" customFormat="1" ht="14.25" hidden="1">
      <c r="A133" s="33" t="s">
        <v>99</v>
      </c>
      <c r="B133" s="97"/>
      <c r="C133" s="10" t="s">
        <v>18</v>
      </c>
      <c r="D133" s="10" t="s">
        <v>22</v>
      </c>
      <c r="E133" s="10" t="s">
        <v>128</v>
      </c>
      <c r="F133" s="10" t="s">
        <v>176</v>
      </c>
      <c r="G133" s="87">
        <f>G136+G134</f>
        <v>0</v>
      </c>
      <c r="H133" s="87">
        <f>H136+H134</f>
        <v>0</v>
      </c>
      <c r="I133" s="87">
        <f>I136+I134</f>
        <v>0</v>
      </c>
      <c r="J133" s="87"/>
      <c r="K133" s="87">
        <f>K136+K134</f>
        <v>0</v>
      </c>
      <c r="L133" s="72">
        <f t="shared" si="35"/>
        <v>0</v>
      </c>
      <c r="M133" s="87">
        <f>M136+M134</f>
        <v>0</v>
      </c>
      <c r="N133" s="87">
        <f>N136+N134</f>
        <v>0</v>
      </c>
      <c r="O133" s="87">
        <f>O136+O134</f>
        <v>0</v>
      </c>
      <c r="P133" s="87"/>
      <c r="Q133" s="87">
        <f>Q136+Q134</f>
        <v>0</v>
      </c>
      <c r="R133" s="72">
        <f t="shared" si="36"/>
        <v>0</v>
      </c>
    </row>
    <row r="134" spans="1:18" s="11" customFormat="1" ht="28.5" hidden="1">
      <c r="A134" s="33" t="s">
        <v>174</v>
      </c>
      <c r="B134" s="97"/>
      <c r="C134" s="10" t="s">
        <v>18</v>
      </c>
      <c r="D134" s="10" t="s">
        <v>22</v>
      </c>
      <c r="E134" s="10" t="s">
        <v>175</v>
      </c>
      <c r="F134" s="10" t="s">
        <v>78</v>
      </c>
      <c r="G134" s="87">
        <f>G135</f>
        <v>0</v>
      </c>
      <c r="H134" s="87">
        <f>H135</f>
        <v>0</v>
      </c>
      <c r="I134" s="87">
        <f>I135</f>
        <v>0</v>
      </c>
      <c r="J134" s="87"/>
      <c r="K134" s="87">
        <f>K135</f>
        <v>0</v>
      </c>
      <c r="L134" s="72">
        <f t="shared" si="35"/>
        <v>0</v>
      </c>
      <c r="M134" s="87">
        <f>M135</f>
        <v>0</v>
      </c>
      <c r="N134" s="87">
        <f>N135</f>
        <v>0</v>
      </c>
      <c r="O134" s="87">
        <f>O135</f>
        <v>0</v>
      </c>
      <c r="P134" s="87"/>
      <c r="Q134" s="87">
        <f>Q135</f>
        <v>0</v>
      </c>
      <c r="R134" s="72">
        <f t="shared" si="36"/>
        <v>0</v>
      </c>
    </row>
    <row r="135" spans="1:18" s="11" customFormat="1" ht="28.5" hidden="1">
      <c r="A135" s="33" t="s">
        <v>19</v>
      </c>
      <c r="B135" s="97"/>
      <c r="C135" s="10" t="s">
        <v>18</v>
      </c>
      <c r="D135" s="10" t="s">
        <v>22</v>
      </c>
      <c r="E135" s="10" t="s">
        <v>177</v>
      </c>
      <c r="F135" s="10" t="s">
        <v>78</v>
      </c>
      <c r="G135" s="87">
        <f>G138</f>
        <v>0</v>
      </c>
      <c r="H135" s="87"/>
      <c r="I135" s="72">
        <f>G135+H135</f>
        <v>0</v>
      </c>
      <c r="J135" s="72"/>
      <c r="K135" s="72"/>
      <c r="L135" s="72">
        <f t="shared" si="35"/>
        <v>0</v>
      </c>
      <c r="M135" s="87">
        <f>M138</f>
        <v>0</v>
      </c>
      <c r="N135" s="87"/>
      <c r="O135" s="72">
        <f>M135+N135</f>
        <v>0</v>
      </c>
      <c r="P135" s="72"/>
      <c r="Q135" s="72"/>
      <c r="R135" s="72">
        <f t="shared" si="36"/>
        <v>0</v>
      </c>
    </row>
    <row r="136" spans="1:18" ht="85.5" hidden="1">
      <c r="A136" s="33" t="s">
        <v>83</v>
      </c>
      <c r="B136" s="97"/>
      <c r="C136" s="5" t="s">
        <v>18</v>
      </c>
      <c r="D136" s="5" t="s">
        <v>22</v>
      </c>
      <c r="E136" s="5" t="s">
        <v>60</v>
      </c>
      <c r="F136" s="5"/>
      <c r="G136" s="81">
        <f>G137</f>
        <v>0</v>
      </c>
      <c r="H136" s="81">
        <f>H137</f>
        <v>0</v>
      </c>
      <c r="I136" s="72">
        <f>G136+H136</f>
        <v>0</v>
      </c>
      <c r="J136" s="72"/>
      <c r="K136" s="72"/>
      <c r="L136" s="72">
        <f t="shared" si="35"/>
        <v>0</v>
      </c>
      <c r="M136" s="81">
        <f>M137</f>
        <v>0</v>
      </c>
      <c r="N136" s="81">
        <f>N137</f>
        <v>0</v>
      </c>
      <c r="O136" s="72">
        <f>M136+N136</f>
        <v>0</v>
      </c>
      <c r="P136" s="72"/>
      <c r="Q136" s="72"/>
      <c r="R136" s="72">
        <f t="shared" si="36"/>
        <v>0</v>
      </c>
    </row>
    <row r="137" spans="1:18" ht="25.5" hidden="1">
      <c r="A137" s="17" t="s">
        <v>19</v>
      </c>
      <c r="B137" s="101"/>
      <c r="C137" s="5" t="s">
        <v>18</v>
      </c>
      <c r="D137" s="5" t="s">
        <v>22</v>
      </c>
      <c r="E137" s="5" t="s">
        <v>60</v>
      </c>
      <c r="F137" s="5" t="s">
        <v>20</v>
      </c>
      <c r="G137" s="81"/>
      <c r="H137" s="81"/>
      <c r="I137" s="72">
        <f>G137+H137</f>
        <v>0</v>
      </c>
      <c r="J137" s="72"/>
      <c r="K137" s="72"/>
      <c r="L137" s="72">
        <f t="shared" si="35"/>
        <v>0</v>
      </c>
      <c r="M137" s="81"/>
      <c r="N137" s="81"/>
      <c r="O137" s="72">
        <f>M137+N137</f>
        <v>0</v>
      </c>
      <c r="P137" s="72"/>
      <c r="Q137" s="72"/>
      <c r="R137" s="72">
        <f t="shared" si="36"/>
        <v>0</v>
      </c>
    </row>
    <row r="138" spans="1:18" ht="12.75" hidden="1">
      <c r="A138" s="17" t="s">
        <v>161</v>
      </c>
      <c r="B138" s="101"/>
      <c r="C138" s="5" t="s">
        <v>18</v>
      </c>
      <c r="D138" s="5" t="s">
        <v>22</v>
      </c>
      <c r="E138" s="5" t="s">
        <v>177</v>
      </c>
      <c r="F138" s="5" t="s">
        <v>162</v>
      </c>
      <c r="G138" s="81"/>
      <c r="H138" s="81"/>
      <c r="I138" s="72"/>
      <c r="J138" s="72"/>
      <c r="K138" s="72"/>
      <c r="L138" s="72">
        <f t="shared" si="35"/>
        <v>0</v>
      </c>
      <c r="M138" s="81"/>
      <c r="N138" s="81"/>
      <c r="O138" s="72"/>
      <c r="P138" s="72"/>
      <c r="Q138" s="72"/>
      <c r="R138" s="72">
        <f t="shared" si="36"/>
        <v>0</v>
      </c>
    </row>
    <row r="139" spans="1:18" s="2" customFormat="1" ht="30">
      <c r="A139" s="18" t="s">
        <v>38</v>
      </c>
      <c r="B139" s="93" t="s">
        <v>162</v>
      </c>
      <c r="C139" s="19" t="s">
        <v>25</v>
      </c>
      <c r="D139" s="19" t="s">
        <v>55</v>
      </c>
      <c r="E139" s="19" t="s">
        <v>128</v>
      </c>
      <c r="F139" s="19" t="s">
        <v>78</v>
      </c>
      <c r="G139" s="84">
        <f>G140+G150+G156+G153</f>
        <v>517.2</v>
      </c>
      <c r="H139" s="84">
        <f>H140+H150+H156+H153</f>
        <v>0</v>
      </c>
      <c r="I139" s="84">
        <f>I140+I150+I156+I153</f>
        <v>517.2</v>
      </c>
      <c r="J139" s="84"/>
      <c r="K139" s="84">
        <f>K140+K150+K156+K153</f>
        <v>0</v>
      </c>
      <c r="L139" s="72">
        <f t="shared" si="35"/>
        <v>517.2</v>
      </c>
      <c r="M139" s="84">
        <f>M140+M150+M156+M153</f>
        <v>522.2</v>
      </c>
      <c r="N139" s="84">
        <f>N140+N150+N156+N153</f>
        <v>0</v>
      </c>
      <c r="O139" s="84">
        <f>O140+O150+O156+O153</f>
        <v>522.2</v>
      </c>
      <c r="P139" s="84"/>
      <c r="Q139" s="84">
        <f>Q140+Q150+Q156+Q153</f>
        <v>0</v>
      </c>
      <c r="R139" s="72">
        <f t="shared" si="36"/>
        <v>522.2</v>
      </c>
    </row>
    <row r="140" spans="1:18" ht="14.25">
      <c r="A140" s="16" t="s">
        <v>39</v>
      </c>
      <c r="B140" s="95" t="s">
        <v>162</v>
      </c>
      <c r="C140" s="3" t="s">
        <v>25</v>
      </c>
      <c r="D140" s="3" t="s">
        <v>11</v>
      </c>
      <c r="E140" s="3" t="s">
        <v>128</v>
      </c>
      <c r="F140" s="3" t="s">
        <v>78</v>
      </c>
      <c r="G140" s="81">
        <f>G141+G144+G149</f>
        <v>517.2</v>
      </c>
      <c r="H140" s="81">
        <f>H141+H144+H149</f>
        <v>0</v>
      </c>
      <c r="I140" s="81">
        <f>I141+I144+I149</f>
        <v>517.2</v>
      </c>
      <c r="J140" s="81"/>
      <c r="K140" s="81">
        <f>K141+K144+K149</f>
        <v>0</v>
      </c>
      <c r="L140" s="72">
        <f t="shared" si="35"/>
        <v>517.2</v>
      </c>
      <c r="M140" s="81">
        <f>M141+M144+M149</f>
        <v>522.2</v>
      </c>
      <c r="N140" s="81">
        <f>N141+N144+N149</f>
        <v>0</v>
      </c>
      <c r="O140" s="81">
        <f>O141+O144+O149</f>
        <v>522.2</v>
      </c>
      <c r="P140" s="81"/>
      <c r="Q140" s="81">
        <f>Q141+Q144+Q149</f>
        <v>0</v>
      </c>
      <c r="R140" s="72">
        <f t="shared" si="36"/>
        <v>522.2</v>
      </c>
    </row>
    <row r="141" spans="1:18" ht="25.5">
      <c r="A141" s="38" t="s">
        <v>59</v>
      </c>
      <c r="B141" s="98" t="s">
        <v>162</v>
      </c>
      <c r="C141" s="20" t="s">
        <v>25</v>
      </c>
      <c r="D141" s="20" t="s">
        <v>11</v>
      </c>
      <c r="E141" s="20" t="s">
        <v>178</v>
      </c>
      <c r="F141" s="20" t="s">
        <v>78</v>
      </c>
      <c r="G141" s="85">
        <f>G142</f>
        <v>305.4</v>
      </c>
      <c r="H141" s="85">
        <f>H142</f>
        <v>0</v>
      </c>
      <c r="I141" s="85">
        <f>I142</f>
        <v>305.4</v>
      </c>
      <c r="J141" s="85"/>
      <c r="K141" s="85">
        <f>K142</f>
        <v>0</v>
      </c>
      <c r="L141" s="72">
        <f t="shared" si="35"/>
        <v>305.4</v>
      </c>
      <c r="M141" s="85">
        <f>M142</f>
        <v>305.4</v>
      </c>
      <c r="N141" s="85">
        <f>N142</f>
        <v>0</v>
      </c>
      <c r="O141" s="85">
        <f>O142</f>
        <v>305.4</v>
      </c>
      <c r="P141" s="85"/>
      <c r="Q141" s="85">
        <f>Q142</f>
        <v>0</v>
      </c>
      <c r="R141" s="72">
        <f t="shared" si="36"/>
        <v>305.4</v>
      </c>
    </row>
    <row r="142" spans="1:18" s="9" customFormat="1" ht="25.5">
      <c r="A142" s="17" t="s">
        <v>19</v>
      </c>
      <c r="B142" s="101" t="s">
        <v>162</v>
      </c>
      <c r="C142" s="5" t="s">
        <v>25</v>
      </c>
      <c r="D142" s="5" t="s">
        <v>11</v>
      </c>
      <c r="E142" s="5" t="s">
        <v>179</v>
      </c>
      <c r="F142" s="5" t="s">
        <v>78</v>
      </c>
      <c r="G142" s="86">
        <f>G143</f>
        <v>305.4</v>
      </c>
      <c r="H142" s="86"/>
      <c r="I142" s="72">
        <f>G142+H142</f>
        <v>305.4</v>
      </c>
      <c r="J142" s="72"/>
      <c r="K142" s="72"/>
      <c r="L142" s="72">
        <f t="shared" si="35"/>
        <v>305.4</v>
      </c>
      <c r="M142" s="86">
        <f>M143</f>
        <v>305.4</v>
      </c>
      <c r="N142" s="86"/>
      <c r="O142" s="72">
        <f>M142+N142</f>
        <v>305.4</v>
      </c>
      <c r="P142" s="72"/>
      <c r="Q142" s="72"/>
      <c r="R142" s="72">
        <f t="shared" si="36"/>
        <v>305.4</v>
      </c>
    </row>
    <row r="143" spans="1:18" s="9" customFormat="1" ht="12.75">
      <c r="A143" s="17" t="s">
        <v>161</v>
      </c>
      <c r="B143" s="101" t="s">
        <v>162</v>
      </c>
      <c r="C143" s="5" t="s">
        <v>25</v>
      </c>
      <c r="D143" s="5" t="s">
        <v>11</v>
      </c>
      <c r="E143" s="5" t="s">
        <v>179</v>
      </c>
      <c r="F143" s="5" t="s">
        <v>162</v>
      </c>
      <c r="G143" s="86">
        <v>305.4</v>
      </c>
      <c r="H143" s="86"/>
      <c r="I143" s="72"/>
      <c r="J143" s="72"/>
      <c r="K143" s="72"/>
      <c r="L143" s="72">
        <f t="shared" si="35"/>
        <v>305.4</v>
      </c>
      <c r="M143" s="86">
        <v>305.4</v>
      </c>
      <c r="N143" s="86"/>
      <c r="O143" s="72"/>
      <c r="P143" s="72"/>
      <c r="Q143" s="72"/>
      <c r="R143" s="72">
        <f t="shared" si="36"/>
        <v>305.4</v>
      </c>
    </row>
    <row r="144" spans="1:18" ht="12.75">
      <c r="A144" s="37" t="s">
        <v>40</v>
      </c>
      <c r="B144" s="99" t="s">
        <v>162</v>
      </c>
      <c r="C144" s="4" t="s">
        <v>25</v>
      </c>
      <c r="D144" s="4" t="s">
        <v>11</v>
      </c>
      <c r="E144" s="4" t="s">
        <v>180</v>
      </c>
      <c r="F144" s="4" t="s">
        <v>78</v>
      </c>
      <c r="G144" s="81">
        <f>G145</f>
        <v>211.8</v>
      </c>
      <c r="H144" s="81">
        <f>H145</f>
        <v>0</v>
      </c>
      <c r="I144" s="81">
        <f>I145</f>
        <v>211.8</v>
      </c>
      <c r="J144" s="81"/>
      <c r="K144" s="81">
        <f>K145</f>
        <v>0</v>
      </c>
      <c r="L144" s="72">
        <f t="shared" si="35"/>
        <v>211.8</v>
      </c>
      <c r="M144" s="81">
        <f>M145</f>
        <v>216.8</v>
      </c>
      <c r="N144" s="81">
        <f>N145</f>
        <v>0</v>
      </c>
      <c r="O144" s="81">
        <f>O145</f>
        <v>216.8</v>
      </c>
      <c r="P144" s="81"/>
      <c r="Q144" s="81">
        <f>Q145</f>
        <v>0</v>
      </c>
      <c r="R144" s="72">
        <f t="shared" si="36"/>
        <v>216.8</v>
      </c>
    </row>
    <row r="145" spans="1:18" ht="25.5">
      <c r="A145" s="17" t="s">
        <v>19</v>
      </c>
      <c r="B145" s="101" t="s">
        <v>162</v>
      </c>
      <c r="C145" s="5" t="s">
        <v>25</v>
      </c>
      <c r="D145" s="5" t="s">
        <v>11</v>
      </c>
      <c r="E145" s="5" t="s">
        <v>181</v>
      </c>
      <c r="F145" s="5" t="s">
        <v>78</v>
      </c>
      <c r="G145" s="81">
        <f>G146</f>
        <v>211.8</v>
      </c>
      <c r="H145" s="81"/>
      <c r="I145" s="72">
        <f>G145+H145</f>
        <v>211.8</v>
      </c>
      <c r="J145" s="72"/>
      <c r="K145" s="72"/>
      <c r="L145" s="72">
        <f t="shared" si="35"/>
        <v>211.8</v>
      </c>
      <c r="M145" s="81">
        <f>M146</f>
        <v>216.8</v>
      </c>
      <c r="N145" s="81"/>
      <c r="O145" s="72">
        <f>M145+N145</f>
        <v>216.8</v>
      </c>
      <c r="P145" s="72"/>
      <c r="Q145" s="72"/>
      <c r="R145" s="72">
        <f t="shared" si="36"/>
        <v>216.8</v>
      </c>
    </row>
    <row r="146" spans="1:18" ht="12.75">
      <c r="A146" s="17" t="s">
        <v>161</v>
      </c>
      <c r="B146" s="101" t="s">
        <v>162</v>
      </c>
      <c r="C146" s="5" t="s">
        <v>25</v>
      </c>
      <c r="D146" s="5" t="s">
        <v>11</v>
      </c>
      <c r="E146" s="5" t="s">
        <v>181</v>
      </c>
      <c r="F146" s="5" t="s">
        <v>162</v>
      </c>
      <c r="G146" s="81">
        <v>211.8</v>
      </c>
      <c r="H146" s="81"/>
      <c r="I146" s="72"/>
      <c r="J146" s="72"/>
      <c r="K146" s="72"/>
      <c r="L146" s="72">
        <f t="shared" si="35"/>
        <v>211.8</v>
      </c>
      <c r="M146" s="81">
        <v>216.8</v>
      </c>
      <c r="N146" s="81"/>
      <c r="O146" s="72"/>
      <c r="P146" s="72"/>
      <c r="Q146" s="72"/>
      <c r="R146" s="72">
        <f t="shared" si="36"/>
        <v>216.8</v>
      </c>
    </row>
    <row r="147" spans="1:18" s="11" customFormat="1" ht="31.5" customHeight="1" hidden="1">
      <c r="A147" s="33" t="s">
        <v>242</v>
      </c>
      <c r="B147" s="97"/>
      <c r="C147" s="10" t="s">
        <v>25</v>
      </c>
      <c r="D147" s="10" t="s">
        <v>11</v>
      </c>
      <c r="E147" s="10" t="s">
        <v>243</v>
      </c>
      <c r="F147" s="10" t="s">
        <v>78</v>
      </c>
      <c r="G147" s="87">
        <f>G148</f>
        <v>0</v>
      </c>
      <c r="H147" s="87"/>
      <c r="I147" s="82"/>
      <c r="J147" s="82"/>
      <c r="K147" s="82"/>
      <c r="L147" s="72">
        <f t="shared" si="35"/>
        <v>0</v>
      </c>
      <c r="M147" s="87">
        <f>M148</f>
        <v>0</v>
      </c>
      <c r="N147" s="87"/>
      <c r="O147" s="82"/>
      <c r="P147" s="82"/>
      <c r="Q147" s="82"/>
      <c r="R147" s="72">
        <f t="shared" si="36"/>
        <v>0</v>
      </c>
    </row>
    <row r="148" spans="1:18" s="13" customFormat="1" ht="30.75" customHeight="1" hidden="1">
      <c r="A148" s="38" t="s">
        <v>244</v>
      </c>
      <c r="B148" s="98"/>
      <c r="C148" s="20" t="s">
        <v>25</v>
      </c>
      <c r="D148" s="20" t="s">
        <v>11</v>
      </c>
      <c r="E148" s="20" t="s">
        <v>245</v>
      </c>
      <c r="F148" s="20" t="s">
        <v>78</v>
      </c>
      <c r="G148" s="75">
        <f>G149</f>
        <v>0</v>
      </c>
      <c r="H148" s="75"/>
      <c r="I148" s="72"/>
      <c r="J148" s="72"/>
      <c r="K148" s="72"/>
      <c r="L148" s="72">
        <f t="shared" si="35"/>
        <v>0</v>
      </c>
      <c r="M148" s="75">
        <f>M149</f>
        <v>0</v>
      </c>
      <c r="N148" s="75"/>
      <c r="O148" s="72"/>
      <c r="P148" s="72"/>
      <c r="Q148" s="72"/>
      <c r="R148" s="72">
        <f t="shared" si="36"/>
        <v>0</v>
      </c>
    </row>
    <row r="149" spans="1:18" ht="16.5" customHeight="1" hidden="1">
      <c r="A149" s="37" t="s">
        <v>161</v>
      </c>
      <c r="B149" s="99"/>
      <c r="C149" s="4" t="s">
        <v>25</v>
      </c>
      <c r="D149" s="4" t="s">
        <v>11</v>
      </c>
      <c r="E149" s="4" t="s">
        <v>245</v>
      </c>
      <c r="F149" s="4" t="s">
        <v>162</v>
      </c>
      <c r="G149" s="81"/>
      <c r="H149" s="81"/>
      <c r="I149" s="72"/>
      <c r="J149" s="72"/>
      <c r="K149" s="72"/>
      <c r="L149" s="72">
        <f t="shared" si="35"/>
        <v>0</v>
      </c>
      <c r="M149" s="81"/>
      <c r="N149" s="81"/>
      <c r="O149" s="72"/>
      <c r="P149" s="72"/>
      <c r="Q149" s="72"/>
      <c r="R149" s="72">
        <f t="shared" si="36"/>
        <v>0</v>
      </c>
    </row>
    <row r="150" spans="1:18" ht="12.75" hidden="1">
      <c r="A150" s="17" t="s">
        <v>84</v>
      </c>
      <c r="B150" s="101"/>
      <c r="C150" s="5" t="s">
        <v>25</v>
      </c>
      <c r="D150" s="5" t="s">
        <v>16</v>
      </c>
      <c r="E150" s="5" t="s">
        <v>128</v>
      </c>
      <c r="F150" s="5" t="s">
        <v>78</v>
      </c>
      <c r="G150" s="81">
        <f>G151</f>
        <v>0</v>
      </c>
      <c r="H150" s="81"/>
      <c r="I150" s="72">
        <f>G150+H150</f>
        <v>0</v>
      </c>
      <c r="J150" s="72"/>
      <c r="K150" s="72"/>
      <c r="L150" s="72">
        <f t="shared" si="35"/>
        <v>0</v>
      </c>
      <c r="M150" s="81">
        <f>M151</f>
        <v>0</v>
      </c>
      <c r="N150" s="81"/>
      <c r="O150" s="72">
        <f>M150+N150</f>
        <v>0</v>
      </c>
      <c r="P150" s="72"/>
      <c r="Q150" s="72"/>
      <c r="R150" s="72">
        <f t="shared" si="36"/>
        <v>0</v>
      </c>
    </row>
    <row r="151" spans="1:18" ht="25.5" hidden="1">
      <c r="A151" s="17" t="s">
        <v>85</v>
      </c>
      <c r="B151" s="101"/>
      <c r="C151" s="5" t="s">
        <v>25</v>
      </c>
      <c r="D151" s="5" t="s">
        <v>16</v>
      </c>
      <c r="E151" s="5" t="s">
        <v>182</v>
      </c>
      <c r="F151" s="5" t="s">
        <v>78</v>
      </c>
      <c r="G151" s="81">
        <f>G152</f>
        <v>0</v>
      </c>
      <c r="H151" s="81"/>
      <c r="I151" s="72">
        <f>G151+H151</f>
        <v>0</v>
      </c>
      <c r="J151" s="72"/>
      <c r="K151" s="72"/>
      <c r="L151" s="72">
        <f t="shared" si="35"/>
        <v>0</v>
      </c>
      <c r="M151" s="81">
        <f>M152</f>
        <v>0</v>
      </c>
      <c r="N151" s="81"/>
      <c r="O151" s="72">
        <f>M151+N151</f>
        <v>0</v>
      </c>
      <c r="P151" s="72"/>
      <c r="Q151" s="72"/>
      <c r="R151" s="72">
        <f t="shared" si="36"/>
        <v>0</v>
      </c>
    </row>
    <row r="152" spans="1:18" ht="25.5" hidden="1">
      <c r="A152" s="17" t="s">
        <v>86</v>
      </c>
      <c r="B152" s="101"/>
      <c r="C152" s="5" t="s">
        <v>25</v>
      </c>
      <c r="D152" s="5" t="s">
        <v>16</v>
      </c>
      <c r="E152" s="5" t="s">
        <v>183</v>
      </c>
      <c r="F152" s="5" t="s">
        <v>78</v>
      </c>
      <c r="G152" s="81"/>
      <c r="H152" s="81"/>
      <c r="I152" s="72">
        <f>G152+H152</f>
        <v>0</v>
      </c>
      <c r="J152" s="72"/>
      <c r="K152" s="72"/>
      <c r="L152" s="72">
        <f t="shared" si="35"/>
        <v>0</v>
      </c>
      <c r="M152" s="81"/>
      <c r="N152" s="81"/>
      <c r="O152" s="72">
        <f>M152+N152</f>
        <v>0</v>
      </c>
      <c r="P152" s="72"/>
      <c r="Q152" s="72"/>
      <c r="R152" s="72">
        <f t="shared" si="36"/>
        <v>0</v>
      </c>
    </row>
    <row r="153" spans="1:18" ht="12.75" hidden="1">
      <c r="A153" s="36" t="s">
        <v>84</v>
      </c>
      <c r="B153" s="100"/>
      <c r="C153" s="5" t="s">
        <v>25</v>
      </c>
      <c r="D153" s="5" t="s">
        <v>16</v>
      </c>
      <c r="E153" s="5"/>
      <c r="F153" s="5"/>
      <c r="G153" s="81">
        <f aca="true" t="shared" si="37" ref="G153:I154">G154</f>
        <v>0</v>
      </c>
      <c r="H153" s="81">
        <f t="shared" si="37"/>
        <v>0</v>
      </c>
      <c r="I153" s="81">
        <f t="shared" si="37"/>
        <v>0</v>
      </c>
      <c r="J153" s="81"/>
      <c r="K153" s="81"/>
      <c r="L153" s="72">
        <f t="shared" si="35"/>
        <v>0</v>
      </c>
      <c r="M153" s="81">
        <f aca="true" t="shared" si="38" ref="M153:O154">M154</f>
        <v>0</v>
      </c>
      <c r="N153" s="81">
        <f t="shared" si="38"/>
        <v>0</v>
      </c>
      <c r="O153" s="81">
        <f t="shared" si="38"/>
        <v>0</v>
      </c>
      <c r="P153" s="81"/>
      <c r="Q153" s="81"/>
      <c r="R153" s="72">
        <f t="shared" si="36"/>
        <v>0</v>
      </c>
    </row>
    <row r="154" spans="1:18" ht="12.75" hidden="1">
      <c r="A154" s="37" t="s">
        <v>84</v>
      </c>
      <c r="B154" s="99"/>
      <c r="C154" s="5" t="s">
        <v>25</v>
      </c>
      <c r="D154" s="5" t="s">
        <v>16</v>
      </c>
      <c r="E154" s="5" t="s">
        <v>108</v>
      </c>
      <c r="F154" s="5"/>
      <c r="G154" s="81">
        <f t="shared" si="37"/>
        <v>0</v>
      </c>
      <c r="H154" s="81">
        <f t="shared" si="37"/>
        <v>0</v>
      </c>
      <c r="I154" s="81">
        <f t="shared" si="37"/>
        <v>0</v>
      </c>
      <c r="J154" s="81"/>
      <c r="K154" s="81"/>
      <c r="L154" s="72">
        <f t="shared" si="35"/>
        <v>0</v>
      </c>
      <c r="M154" s="81">
        <f t="shared" si="38"/>
        <v>0</v>
      </c>
      <c r="N154" s="81">
        <f t="shared" si="38"/>
        <v>0</v>
      </c>
      <c r="O154" s="81">
        <f t="shared" si="38"/>
        <v>0</v>
      </c>
      <c r="P154" s="81"/>
      <c r="Q154" s="81"/>
      <c r="R154" s="72">
        <f t="shared" si="36"/>
        <v>0</v>
      </c>
    </row>
    <row r="155" spans="1:18" ht="25.5" hidden="1">
      <c r="A155" s="17" t="s">
        <v>86</v>
      </c>
      <c r="B155" s="101"/>
      <c r="C155" s="5" t="s">
        <v>25</v>
      </c>
      <c r="D155" s="5" t="s">
        <v>16</v>
      </c>
      <c r="E155" s="5" t="s">
        <v>108</v>
      </c>
      <c r="F155" s="5" t="s">
        <v>87</v>
      </c>
      <c r="G155" s="81"/>
      <c r="H155" s="81"/>
      <c r="I155" s="72">
        <f>G155+H155</f>
        <v>0</v>
      </c>
      <c r="J155" s="72"/>
      <c r="K155" s="72"/>
      <c r="L155" s="72">
        <f>G155+J155+K155</f>
        <v>0</v>
      </c>
      <c r="M155" s="81"/>
      <c r="N155" s="81"/>
      <c r="O155" s="72">
        <f>M155+N155</f>
        <v>0</v>
      </c>
      <c r="P155" s="72"/>
      <c r="Q155" s="72"/>
      <c r="R155" s="72">
        <f>M155+P155+Q155</f>
        <v>0</v>
      </c>
    </row>
    <row r="156" spans="1:18" ht="38.25" hidden="1">
      <c r="A156" s="36" t="s">
        <v>95</v>
      </c>
      <c r="B156" s="100"/>
      <c r="C156" s="5" t="s">
        <v>25</v>
      </c>
      <c r="D156" s="5" t="s">
        <v>66</v>
      </c>
      <c r="E156" s="5" t="s">
        <v>128</v>
      </c>
      <c r="F156" s="5" t="s">
        <v>78</v>
      </c>
      <c r="G156" s="81">
        <f>G157+G160</f>
        <v>0</v>
      </c>
      <c r="H156" s="81">
        <f>H157+H160</f>
        <v>0</v>
      </c>
      <c r="I156" s="81">
        <f>I157+I160</f>
        <v>0</v>
      </c>
      <c r="J156" s="81"/>
      <c r="K156" s="81">
        <f>K157+K160</f>
        <v>0</v>
      </c>
      <c r="L156" s="72">
        <f>G156+J156+K156</f>
        <v>0</v>
      </c>
      <c r="M156" s="81">
        <f>M157+M160</f>
        <v>0</v>
      </c>
      <c r="N156" s="81">
        <f>N157+N160</f>
        <v>0</v>
      </c>
      <c r="O156" s="81">
        <f>O157+O160</f>
        <v>0</v>
      </c>
      <c r="P156" s="81"/>
      <c r="Q156" s="81">
        <f>Q157+Q160</f>
        <v>0</v>
      </c>
      <c r="R156" s="72">
        <f>M156+P156+Q156</f>
        <v>0</v>
      </c>
    </row>
    <row r="157" spans="1:18" ht="51" hidden="1">
      <c r="A157" s="37" t="s">
        <v>129</v>
      </c>
      <c r="B157" s="99"/>
      <c r="C157" s="5" t="s">
        <v>25</v>
      </c>
      <c r="D157" s="5" t="s">
        <v>66</v>
      </c>
      <c r="E157" s="5" t="s">
        <v>130</v>
      </c>
      <c r="F157" s="5" t="s">
        <v>78</v>
      </c>
      <c r="G157" s="81">
        <f>G158</f>
        <v>0</v>
      </c>
      <c r="H157" s="81">
        <f>H158</f>
        <v>0</v>
      </c>
      <c r="I157" s="81">
        <f>I158</f>
        <v>0</v>
      </c>
      <c r="J157" s="81"/>
      <c r="K157" s="81">
        <f>K158</f>
        <v>0</v>
      </c>
      <c r="L157" s="72">
        <f>G157+J157+K157</f>
        <v>0</v>
      </c>
      <c r="M157" s="81">
        <f>M158</f>
        <v>0</v>
      </c>
      <c r="N157" s="81">
        <f>N158</f>
        <v>0</v>
      </c>
      <c r="O157" s="81">
        <f>O158</f>
        <v>0</v>
      </c>
      <c r="P157" s="81"/>
      <c r="Q157" s="81">
        <f>Q158</f>
        <v>0</v>
      </c>
      <c r="R157" s="72">
        <f>M157+P157+Q157</f>
        <v>0</v>
      </c>
    </row>
    <row r="158" spans="1:18" ht="12.75" hidden="1">
      <c r="A158" s="17"/>
      <c r="B158" s="101"/>
      <c r="C158" s="5"/>
      <c r="D158" s="5"/>
      <c r="E158" s="5"/>
      <c r="F158" s="5"/>
      <c r="G158" s="81"/>
      <c r="H158" s="81"/>
      <c r="I158" s="72"/>
      <c r="J158" s="72"/>
      <c r="K158" s="72"/>
      <c r="L158" s="72"/>
      <c r="M158" s="81"/>
      <c r="N158" s="81"/>
      <c r="O158" s="72"/>
      <c r="P158" s="72"/>
      <c r="Q158" s="72"/>
      <c r="R158" s="72"/>
    </row>
    <row r="159" spans="1:18" ht="12.75" hidden="1">
      <c r="A159" s="17"/>
      <c r="B159" s="101"/>
      <c r="C159" s="5"/>
      <c r="D159" s="5"/>
      <c r="E159" s="5"/>
      <c r="F159" s="5"/>
      <c r="G159" s="81"/>
      <c r="H159" s="81"/>
      <c r="I159" s="72"/>
      <c r="J159" s="72"/>
      <c r="K159" s="72"/>
      <c r="L159" s="72"/>
      <c r="M159" s="81"/>
      <c r="N159" s="81"/>
      <c r="O159" s="72"/>
      <c r="P159" s="72"/>
      <c r="Q159" s="72"/>
      <c r="R159" s="72"/>
    </row>
    <row r="160" spans="1:18" ht="68.25" customHeight="1" hidden="1">
      <c r="A160" s="17"/>
      <c r="B160" s="101"/>
      <c r="C160" s="5"/>
      <c r="D160" s="5"/>
      <c r="E160" s="5"/>
      <c r="F160" s="5"/>
      <c r="G160" s="81"/>
      <c r="H160" s="81"/>
      <c r="I160" s="72"/>
      <c r="J160" s="72"/>
      <c r="K160" s="72"/>
      <c r="L160" s="72"/>
      <c r="M160" s="81"/>
      <c r="N160" s="81"/>
      <c r="O160" s="72"/>
      <c r="P160" s="72"/>
      <c r="Q160" s="72"/>
      <c r="R160" s="72"/>
    </row>
    <row r="161" spans="1:18" ht="12.75" hidden="1">
      <c r="A161" s="17"/>
      <c r="B161" s="101"/>
      <c r="C161" s="5"/>
      <c r="D161" s="5"/>
      <c r="E161" s="5"/>
      <c r="F161" s="5"/>
      <c r="G161" s="81"/>
      <c r="H161" s="81"/>
      <c r="I161" s="72"/>
      <c r="J161" s="72"/>
      <c r="K161" s="72"/>
      <c r="L161" s="72"/>
      <c r="M161" s="81"/>
      <c r="N161" s="81"/>
      <c r="O161" s="72"/>
      <c r="P161" s="72"/>
      <c r="Q161" s="72"/>
      <c r="R161" s="72"/>
    </row>
    <row r="162" spans="1:18" ht="12.75" hidden="1">
      <c r="A162" s="17"/>
      <c r="B162" s="101"/>
      <c r="C162" s="5"/>
      <c r="D162" s="5"/>
      <c r="E162" s="5"/>
      <c r="F162" s="5"/>
      <c r="G162" s="81"/>
      <c r="H162" s="81"/>
      <c r="I162" s="72"/>
      <c r="J162" s="72"/>
      <c r="K162" s="72"/>
      <c r="L162" s="72"/>
      <c r="M162" s="81"/>
      <c r="N162" s="81"/>
      <c r="O162" s="72"/>
      <c r="P162" s="72"/>
      <c r="Q162" s="72"/>
      <c r="R162" s="72"/>
    </row>
    <row r="163" spans="1:18" ht="12.75" hidden="1">
      <c r="A163" s="17"/>
      <c r="B163" s="101"/>
      <c r="C163" s="5"/>
      <c r="D163" s="5"/>
      <c r="E163" s="5"/>
      <c r="F163" s="5"/>
      <c r="G163" s="81"/>
      <c r="H163" s="81"/>
      <c r="I163" s="72"/>
      <c r="J163" s="72"/>
      <c r="K163" s="72"/>
      <c r="L163" s="72"/>
      <c r="M163" s="81"/>
      <c r="N163" s="81"/>
      <c r="O163" s="72"/>
      <c r="P163" s="72"/>
      <c r="Q163" s="72"/>
      <c r="R163" s="72"/>
    </row>
    <row r="164" spans="1:18" ht="12.75" hidden="1">
      <c r="A164" s="17"/>
      <c r="B164" s="101"/>
      <c r="C164" s="5"/>
      <c r="D164" s="5"/>
      <c r="E164" s="5"/>
      <c r="F164" s="5"/>
      <c r="G164" s="81"/>
      <c r="H164" s="81"/>
      <c r="I164" s="72"/>
      <c r="J164" s="72"/>
      <c r="K164" s="72"/>
      <c r="L164" s="72"/>
      <c r="M164" s="81"/>
      <c r="N164" s="81"/>
      <c r="O164" s="72"/>
      <c r="P164" s="72"/>
      <c r="Q164" s="72"/>
      <c r="R164" s="72"/>
    </row>
    <row r="165" spans="1:18" s="2" customFormat="1" ht="30" hidden="1">
      <c r="A165" s="18" t="s">
        <v>184</v>
      </c>
      <c r="B165" s="93"/>
      <c r="C165" s="19" t="s">
        <v>22</v>
      </c>
      <c r="D165" s="19" t="s">
        <v>55</v>
      </c>
      <c r="E165" s="19" t="s">
        <v>128</v>
      </c>
      <c r="F165" s="19" t="s">
        <v>78</v>
      </c>
      <c r="G165" s="84">
        <f>G166+G172+G182+G189+G193</f>
        <v>0</v>
      </c>
      <c r="H165" s="84">
        <f>H166+H202+H205</f>
        <v>0</v>
      </c>
      <c r="I165" s="84">
        <f>I166+I202+I205</f>
        <v>0</v>
      </c>
      <c r="J165" s="84"/>
      <c r="K165" s="84">
        <f>K166+K202+K205+K193</f>
        <v>0</v>
      </c>
      <c r="L165" s="72">
        <f aca="true" t="shared" si="39" ref="L165:L174">G165+J165+K165</f>
        <v>0</v>
      </c>
      <c r="M165" s="84">
        <f>M166+M172+M182+M189+M193</f>
        <v>0</v>
      </c>
      <c r="N165" s="84">
        <f>N166+N202+N205</f>
        <v>0</v>
      </c>
      <c r="O165" s="84">
        <f>O166+O202+O205</f>
        <v>0</v>
      </c>
      <c r="P165" s="84"/>
      <c r="Q165" s="84">
        <f>Q166+Q202+Q205+Q193</f>
        <v>0</v>
      </c>
      <c r="R165" s="72">
        <f aca="true" t="shared" si="40" ref="R165:R174">M165+P165+Q165</f>
        <v>0</v>
      </c>
    </row>
    <row r="166" spans="1:18" ht="14.25" hidden="1">
      <c r="A166" s="16" t="s">
        <v>185</v>
      </c>
      <c r="B166" s="95"/>
      <c r="C166" s="3" t="s">
        <v>22</v>
      </c>
      <c r="D166" s="3" t="s">
        <v>11</v>
      </c>
      <c r="E166" s="3" t="s">
        <v>128</v>
      </c>
      <c r="F166" s="3" t="s">
        <v>78</v>
      </c>
      <c r="G166" s="81">
        <f>G169</f>
        <v>0</v>
      </c>
      <c r="H166" s="81">
        <f>H167+H169+H173+H176+H198</f>
        <v>0</v>
      </c>
      <c r="I166" s="81">
        <f>I167+I169+I173+I176+I198</f>
        <v>0</v>
      </c>
      <c r="J166" s="81"/>
      <c r="K166" s="81">
        <f>K167+K169+K173+K176+K198</f>
        <v>0</v>
      </c>
      <c r="L166" s="72">
        <f t="shared" si="39"/>
        <v>0</v>
      </c>
      <c r="M166" s="81">
        <f>M169</f>
        <v>0</v>
      </c>
      <c r="N166" s="81">
        <f>N167+N169+N173+N176+N198</f>
        <v>0</v>
      </c>
      <c r="O166" s="81">
        <f>O167+O169+O173+O176+O198</f>
        <v>0</v>
      </c>
      <c r="P166" s="81"/>
      <c r="Q166" s="81">
        <f>Q167+Q169+Q173+Q176+Q198</f>
        <v>0</v>
      </c>
      <c r="R166" s="72">
        <f t="shared" si="40"/>
        <v>0</v>
      </c>
    </row>
    <row r="167" spans="1:18" ht="51" hidden="1">
      <c r="A167" s="37" t="s">
        <v>100</v>
      </c>
      <c r="B167" s="99"/>
      <c r="C167" s="4" t="s">
        <v>22</v>
      </c>
      <c r="D167" s="4" t="s">
        <v>11</v>
      </c>
      <c r="E167" s="4" t="s">
        <v>60</v>
      </c>
      <c r="F167" s="4">
        <v>0</v>
      </c>
      <c r="G167" s="81">
        <f>G168</f>
        <v>0</v>
      </c>
      <c r="H167" s="81">
        <f>H168</f>
        <v>0</v>
      </c>
      <c r="I167" s="72">
        <f>G167+H167</f>
        <v>0</v>
      </c>
      <c r="J167" s="72"/>
      <c r="K167" s="72"/>
      <c r="L167" s="72">
        <f t="shared" si="39"/>
        <v>0</v>
      </c>
      <c r="M167" s="81">
        <f>M168</f>
        <v>0</v>
      </c>
      <c r="N167" s="81">
        <f>N168</f>
        <v>0</v>
      </c>
      <c r="O167" s="72">
        <f>M167+N167</f>
        <v>0</v>
      </c>
      <c r="P167" s="72"/>
      <c r="Q167" s="72"/>
      <c r="R167" s="72">
        <f t="shared" si="40"/>
        <v>0</v>
      </c>
    </row>
    <row r="168" spans="1:18" ht="25.5" hidden="1">
      <c r="A168" s="17" t="s">
        <v>19</v>
      </c>
      <c r="B168" s="101"/>
      <c r="C168" s="5" t="s">
        <v>22</v>
      </c>
      <c r="D168" s="5" t="s">
        <v>11</v>
      </c>
      <c r="E168" s="5" t="s">
        <v>60</v>
      </c>
      <c r="F168" s="5">
        <v>327</v>
      </c>
      <c r="G168" s="81"/>
      <c r="H168" s="81"/>
      <c r="I168" s="72">
        <f>G168+H168</f>
        <v>0</v>
      </c>
      <c r="J168" s="72"/>
      <c r="K168" s="72"/>
      <c r="L168" s="72">
        <f t="shared" si="39"/>
        <v>0</v>
      </c>
      <c r="M168" s="81"/>
      <c r="N168" s="81"/>
      <c r="O168" s="72">
        <f>M168+N168</f>
        <v>0</v>
      </c>
      <c r="P168" s="72"/>
      <c r="Q168" s="72"/>
      <c r="R168" s="72">
        <f t="shared" si="40"/>
        <v>0</v>
      </c>
    </row>
    <row r="169" spans="1:18" ht="25.5" hidden="1">
      <c r="A169" s="37" t="s">
        <v>41</v>
      </c>
      <c r="B169" s="99"/>
      <c r="C169" s="4" t="s">
        <v>22</v>
      </c>
      <c r="D169" s="4" t="s">
        <v>11</v>
      </c>
      <c r="E169" s="4" t="s">
        <v>186</v>
      </c>
      <c r="F169" s="4" t="s">
        <v>78</v>
      </c>
      <c r="G169" s="81">
        <f aca="true" t="shared" si="41" ref="G169:I170">G170</f>
        <v>0</v>
      </c>
      <c r="H169" s="81">
        <f t="shared" si="41"/>
        <v>0</v>
      </c>
      <c r="I169" s="81">
        <f t="shared" si="41"/>
        <v>0</v>
      </c>
      <c r="J169" s="81"/>
      <c r="K169" s="81">
        <f>K170</f>
        <v>0</v>
      </c>
      <c r="L169" s="72">
        <f t="shared" si="39"/>
        <v>0</v>
      </c>
      <c r="M169" s="81">
        <f aca="true" t="shared" si="42" ref="M169:O170">M170</f>
        <v>0</v>
      </c>
      <c r="N169" s="81">
        <f t="shared" si="42"/>
        <v>0</v>
      </c>
      <c r="O169" s="81">
        <f t="shared" si="42"/>
        <v>0</v>
      </c>
      <c r="P169" s="81"/>
      <c r="Q169" s="81">
        <f>Q170</f>
        <v>0</v>
      </c>
      <c r="R169" s="72">
        <f t="shared" si="40"/>
        <v>0</v>
      </c>
    </row>
    <row r="170" spans="1:18" ht="25.5" hidden="1">
      <c r="A170" s="17" t="s">
        <v>19</v>
      </c>
      <c r="B170" s="101"/>
      <c r="C170" s="5" t="s">
        <v>22</v>
      </c>
      <c r="D170" s="5" t="s">
        <v>11</v>
      </c>
      <c r="E170" s="5" t="s">
        <v>187</v>
      </c>
      <c r="F170" s="5" t="s">
        <v>78</v>
      </c>
      <c r="G170" s="81">
        <f t="shared" si="41"/>
        <v>0</v>
      </c>
      <c r="H170" s="81">
        <f t="shared" si="41"/>
        <v>0</v>
      </c>
      <c r="I170" s="81">
        <f t="shared" si="41"/>
        <v>0</v>
      </c>
      <c r="J170" s="81"/>
      <c r="K170" s="81">
        <f>K171</f>
        <v>0</v>
      </c>
      <c r="L170" s="72">
        <f t="shared" si="39"/>
        <v>0</v>
      </c>
      <c r="M170" s="81">
        <f t="shared" si="42"/>
        <v>0</v>
      </c>
      <c r="N170" s="81">
        <f t="shared" si="42"/>
        <v>0</v>
      </c>
      <c r="O170" s="81">
        <f t="shared" si="42"/>
        <v>0</v>
      </c>
      <c r="P170" s="81"/>
      <c r="Q170" s="81">
        <f>Q171</f>
        <v>0</v>
      </c>
      <c r="R170" s="72">
        <f t="shared" si="40"/>
        <v>0</v>
      </c>
    </row>
    <row r="171" spans="1:18" ht="12.75" hidden="1">
      <c r="A171" s="17" t="s">
        <v>161</v>
      </c>
      <c r="B171" s="101"/>
      <c r="C171" s="5" t="s">
        <v>188</v>
      </c>
      <c r="D171" s="5" t="s">
        <v>11</v>
      </c>
      <c r="E171" s="5" t="s">
        <v>187</v>
      </c>
      <c r="F171" s="5" t="s">
        <v>162</v>
      </c>
      <c r="G171" s="81"/>
      <c r="H171" s="81"/>
      <c r="I171" s="72"/>
      <c r="J171" s="72"/>
      <c r="K171" s="72"/>
      <c r="L171" s="72">
        <f t="shared" si="39"/>
        <v>0</v>
      </c>
      <c r="M171" s="81"/>
      <c r="N171" s="81"/>
      <c r="O171" s="72"/>
      <c r="P171" s="72"/>
      <c r="Q171" s="72"/>
      <c r="R171" s="72">
        <f t="shared" si="40"/>
        <v>0</v>
      </c>
    </row>
    <row r="172" spans="1:18" s="11" customFormat="1" ht="15" hidden="1">
      <c r="A172" s="33" t="s">
        <v>189</v>
      </c>
      <c r="B172" s="97"/>
      <c r="C172" s="10" t="s">
        <v>22</v>
      </c>
      <c r="D172" s="10" t="s">
        <v>21</v>
      </c>
      <c r="E172" s="10" t="s">
        <v>128</v>
      </c>
      <c r="F172" s="10" t="s">
        <v>78</v>
      </c>
      <c r="G172" s="87">
        <f>G173+G176+G179</f>
        <v>0</v>
      </c>
      <c r="H172" s="87"/>
      <c r="I172" s="82"/>
      <c r="J172" s="82"/>
      <c r="K172" s="82"/>
      <c r="L172" s="72">
        <f t="shared" si="39"/>
        <v>0</v>
      </c>
      <c r="M172" s="87">
        <f>M173+M176+M179</f>
        <v>0</v>
      </c>
      <c r="N172" s="87"/>
      <c r="O172" s="82"/>
      <c r="P172" s="82"/>
      <c r="Q172" s="82"/>
      <c r="R172" s="72">
        <f t="shared" si="40"/>
        <v>0</v>
      </c>
    </row>
    <row r="173" spans="1:18" ht="29.25" customHeight="1" hidden="1">
      <c r="A173" s="37" t="s">
        <v>41</v>
      </c>
      <c r="B173" s="99"/>
      <c r="C173" s="4" t="s">
        <v>22</v>
      </c>
      <c r="D173" s="4" t="s">
        <v>21</v>
      </c>
      <c r="E173" s="4" t="s">
        <v>186</v>
      </c>
      <c r="F173" s="4" t="s">
        <v>78</v>
      </c>
      <c r="G173" s="81">
        <f>G174</f>
        <v>0</v>
      </c>
      <c r="H173" s="81">
        <f>H174</f>
        <v>0</v>
      </c>
      <c r="I173" s="72">
        <f>G173+H173</f>
        <v>0</v>
      </c>
      <c r="J173" s="72"/>
      <c r="K173" s="72"/>
      <c r="L173" s="72">
        <f t="shared" si="39"/>
        <v>0</v>
      </c>
      <c r="M173" s="81">
        <f>M174</f>
        <v>0</v>
      </c>
      <c r="N173" s="81">
        <f>N174</f>
        <v>0</v>
      </c>
      <c r="O173" s="72">
        <f>M173+N173</f>
        <v>0</v>
      </c>
      <c r="P173" s="72"/>
      <c r="Q173" s="72"/>
      <c r="R173" s="72">
        <f t="shared" si="40"/>
        <v>0</v>
      </c>
    </row>
    <row r="174" spans="1:18" ht="25.5" hidden="1">
      <c r="A174" s="17" t="s">
        <v>19</v>
      </c>
      <c r="B174" s="101"/>
      <c r="C174" s="5" t="s">
        <v>22</v>
      </c>
      <c r="D174" s="5" t="s">
        <v>21</v>
      </c>
      <c r="E174" s="5" t="s">
        <v>187</v>
      </c>
      <c r="F174" s="5" t="s">
        <v>78</v>
      </c>
      <c r="G174" s="81">
        <f>G175</f>
        <v>0</v>
      </c>
      <c r="H174" s="81"/>
      <c r="I174" s="72">
        <f>G174+H174</f>
        <v>0</v>
      </c>
      <c r="J174" s="72"/>
      <c r="K174" s="72"/>
      <c r="L174" s="72">
        <f t="shared" si="39"/>
        <v>0</v>
      </c>
      <c r="M174" s="81">
        <f>M175</f>
        <v>0</v>
      </c>
      <c r="N174" s="81"/>
      <c r="O174" s="72">
        <f>M174+N174</f>
        <v>0</v>
      </c>
      <c r="P174" s="72"/>
      <c r="Q174" s="72"/>
      <c r="R174" s="72">
        <f t="shared" si="40"/>
        <v>0</v>
      </c>
    </row>
    <row r="175" spans="1:18" ht="12.75" hidden="1">
      <c r="A175" s="17" t="s">
        <v>161</v>
      </c>
      <c r="B175" s="101"/>
      <c r="C175" s="5" t="s">
        <v>22</v>
      </c>
      <c r="D175" s="5" t="s">
        <v>21</v>
      </c>
      <c r="E175" s="5" t="s">
        <v>187</v>
      </c>
      <c r="F175" s="5" t="s">
        <v>162</v>
      </c>
      <c r="G175" s="81"/>
      <c r="H175" s="81"/>
      <c r="I175" s="72"/>
      <c r="J175" s="72"/>
      <c r="K175" s="72"/>
      <c r="L175" s="72"/>
      <c r="M175" s="81"/>
      <c r="N175" s="81"/>
      <c r="O175" s="72"/>
      <c r="P175" s="72"/>
      <c r="Q175" s="72"/>
      <c r="R175" s="72"/>
    </row>
    <row r="176" spans="1:18" ht="12.75" hidden="1">
      <c r="A176" s="37"/>
      <c r="B176" s="99"/>
      <c r="C176" s="4"/>
      <c r="D176" s="4"/>
      <c r="E176" s="4"/>
      <c r="F176" s="4"/>
      <c r="G176" s="81"/>
      <c r="H176" s="81"/>
      <c r="I176" s="72"/>
      <c r="J176" s="72"/>
      <c r="K176" s="72"/>
      <c r="L176" s="72"/>
      <c r="M176" s="81"/>
      <c r="N176" s="81"/>
      <c r="O176" s="72"/>
      <c r="P176" s="72"/>
      <c r="Q176" s="72"/>
      <c r="R176" s="72"/>
    </row>
    <row r="177" spans="1:18" ht="12.75" hidden="1">
      <c r="A177" s="37"/>
      <c r="B177" s="99"/>
      <c r="C177" s="4"/>
      <c r="D177" s="4"/>
      <c r="E177" s="4"/>
      <c r="F177" s="4"/>
      <c r="G177" s="81"/>
      <c r="H177" s="81"/>
      <c r="I177" s="72"/>
      <c r="J177" s="72"/>
      <c r="K177" s="72"/>
      <c r="L177" s="72"/>
      <c r="M177" s="81"/>
      <c r="N177" s="81"/>
      <c r="O177" s="72"/>
      <c r="P177" s="72"/>
      <c r="Q177" s="72"/>
      <c r="R177" s="72"/>
    </row>
    <row r="178" spans="1:18" ht="12.75" hidden="1">
      <c r="A178" s="37"/>
      <c r="B178" s="99"/>
      <c r="C178" s="4"/>
      <c r="D178" s="4"/>
      <c r="E178" s="4"/>
      <c r="F178" s="4"/>
      <c r="G178" s="81"/>
      <c r="H178" s="81"/>
      <c r="I178" s="72"/>
      <c r="J178" s="72"/>
      <c r="K178" s="72"/>
      <c r="L178" s="72"/>
      <c r="M178" s="81"/>
      <c r="N178" s="81"/>
      <c r="O178" s="72"/>
      <c r="P178" s="72"/>
      <c r="Q178" s="72"/>
      <c r="R178" s="72"/>
    </row>
    <row r="179" spans="1:18" s="9" customFormat="1" ht="12.75" hidden="1">
      <c r="A179" s="17" t="s">
        <v>115</v>
      </c>
      <c r="B179" s="101"/>
      <c r="C179" s="23" t="s">
        <v>22</v>
      </c>
      <c r="D179" s="23" t="s">
        <v>21</v>
      </c>
      <c r="E179" s="23" t="s">
        <v>166</v>
      </c>
      <c r="F179" s="23" t="s">
        <v>78</v>
      </c>
      <c r="G179" s="74">
        <f>G180</f>
        <v>0</v>
      </c>
      <c r="H179" s="74"/>
      <c r="I179" s="73"/>
      <c r="J179" s="73"/>
      <c r="K179" s="73"/>
      <c r="L179" s="72">
        <f aca="true" t="shared" si="43" ref="L179:L192">G179+J179+K179</f>
        <v>0</v>
      </c>
      <c r="M179" s="74">
        <f>M180</f>
        <v>0</v>
      </c>
      <c r="N179" s="74"/>
      <c r="O179" s="73"/>
      <c r="P179" s="73"/>
      <c r="Q179" s="73"/>
      <c r="R179" s="72">
        <f aca="true" t="shared" si="44" ref="R179:R192">M179+P179+Q179</f>
        <v>0</v>
      </c>
    </row>
    <row r="180" spans="1:18" s="13" customFormat="1" ht="51" hidden="1">
      <c r="A180" s="38" t="s">
        <v>116</v>
      </c>
      <c r="B180" s="98"/>
      <c r="C180" s="4" t="s">
        <v>22</v>
      </c>
      <c r="D180" s="4" t="s">
        <v>21</v>
      </c>
      <c r="E180" s="4" t="s">
        <v>190</v>
      </c>
      <c r="F180" s="4" t="s">
        <v>78</v>
      </c>
      <c r="G180" s="75">
        <f>G181</f>
        <v>0</v>
      </c>
      <c r="H180" s="75"/>
      <c r="I180" s="72"/>
      <c r="J180" s="72"/>
      <c r="K180" s="72"/>
      <c r="L180" s="72">
        <f t="shared" si="43"/>
        <v>0</v>
      </c>
      <c r="M180" s="75">
        <f>M181</f>
        <v>0</v>
      </c>
      <c r="N180" s="75"/>
      <c r="O180" s="72"/>
      <c r="P180" s="72"/>
      <c r="Q180" s="72"/>
      <c r="R180" s="72">
        <f t="shared" si="44"/>
        <v>0</v>
      </c>
    </row>
    <row r="181" spans="1:18" ht="12.75" hidden="1">
      <c r="A181" s="37" t="s">
        <v>161</v>
      </c>
      <c r="B181" s="99"/>
      <c r="C181" s="4" t="s">
        <v>188</v>
      </c>
      <c r="D181" s="4" t="s">
        <v>21</v>
      </c>
      <c r="E181" s="4" t="s">
        <v>190</v>
      </c>
      <c r="F181" s="4" t="s">
        <v>162</v>
      </c>
      <c r="G181" s="81"/>
      <c r="H181" s="81"/>
      <c r="I181" s="72"/>
      <c r="J181" s="72"/>
      <c r="K181" s="72"/>
      <c r="L181" s="72">
        <f t="shared" si="43"/>
        <v>0</v>
      </c>
      <c r="M181" s="81"/>
      <c r="N181" s="81"/>
      <c r="O181" s="72"/>
      <c r="P181" s="72"/>
      <c r="Q181" s="72"/>
      <c r="R181" s="72">
        <f t="shared" si="44"/>
        <v>0</v>
      </c>
    </row>
    <row r="182" spans="1:18" s="9" customFormat="1" ht="12.75" hidden="1">
      <c r="A182" s="44" t="s">
        <v>191</v>
      </c>
      <c r="B182" s="104"/>
      <c r="C182" s="23" t="s">
        <v>22</v>
      </c>
      <c r="D182" s="23" t="s">
        <v>16</v>
      </c>
      <c r="E182" s="23" t="s">
        <v>128</v>
      </c>
      <c r="F182" s="23" t="s">
        <v>78</v>
      </c>
      <c r="G182" s="74">
        <f>G183+G186</f>
        <v>0</v>
      </c>
      <c r="H182" s="74"/>
      <c r="I182" s="73"/>
      <c r="J182" s="73"/>
      <c r="K182" s="73"/>
      <c r="L182" s="72">
        <f t="shared" si="43"/>
        <v>0</v>
      </c>
      <c r="M182" s="74">
        <f>M183+M186</f>
        <v>0</v>
      </c>
      <c r="N182" s="74"/>
      <c r="O182" s="73"/>
      <c r="P182" s="73"/>
      <c r="Q182" s="73"/>
      <c r="R182" s="72">
        <f t="shared" si="44"/>
        <v>0</v>
      </c>
    </row>
    <row r="183" spans="1:18" ht="25.5" hidden="1">
      <c r="A183" s="37" t="s">
        <v>41</v>
      </c>
      <c r="B183" s="99"/>
      <c r="C183" s="4" t="s">
        <v>22</v>
      </c>
      <c r="D183" s="4" t="s">
        <v>16</v>
      </c>
      <c r="E183" s="4" t="s">
        <v>186</v>
      </c>
      <c r="F183" s="4" t="s">
        <v>78</v>
      </c>
      <c r="G183" s="81">
        <f>G184</f>
        <v>0</v>
      </c>
      <c r="H183" s="81"/>
      <c r="I183" s="72"/>
      <c r="J183" s="72"/>
      <c r="K183" s="72"/>
      <c r="L183" s="72">
        <f t="shared" si="43"/>
        <v>0</v>
      </c>
      <c r="M183" s="81">
        <f>M184</f>
        <v>0</v>
      </c>
      <c r="N183" s="81"/>
      <c r="O183" s="72"/>
      <c r="P183" s="72"/>
      <c r="Q183" s="72"/>
      <c r="R183" s="72">
        <f t="shared" si="44"/>
        <v>0</v>
      </c>
    </row>
    <row r="184" spans="1:18" ht="25.5" hidden="1">
      <c r="A184" s="37" t="s">
        <v>19</v>
      </c>
      <c r="B184" s="99"/>
      <c r="C184" s="4" t="s">
        <v>22</v>
      </c>
      <c r="D184" s="4" t="s">
        <v>16</v>
      </c>
      <c r="E184" s="4" t="s">
        <v>187</v>
      </c>
      <c r="F184" s="4" t="s">
        <v>78</v>
      </c>
      <c r="G184" s="81">
        <f>G185</f>
        <v>0</v>
      </c>
      <c r="H184" s="81"/>
      <c r="I184" s="72"/>
      <c r="J184" s="72"/>
      <c r="K184" s="72"/>
      <c r="L184" s="72">
        <f t="shared" si="43"/>
        <v>0</v>
      </c>
      <c r="M184" s="81">
        <f>M185</f>
        <v>0</v>
      </c>
      <c r="N184" s="81"/>
      <c r="O184" s="72"/>
      <c r="P184" s="72"/>
      <c r="Q184" s="72"/>
      <c r="R184" s="72">
        <f t="shared" si="44"/>
        <v>0</v>
      </c>
    </row>
    <row r="185" spans="1:18" ht="12.75" hidden="1">
      <c r="A185" s="37" t="s">
        <v>161</v>
      </c>
      <c r="B185" s="99"/>
      <c r="C185" s="4" t="s">
        <v>22</v>
      </c>
      <c r="D185" s="4" t="s">
        <v>16</v>
      </c>
      <c r="E185" s="4" t="s">
        <v>187</v>
      </c>
      <c r="F185" s="4" t="s">
        <v>162</v>
      </c>
      <c r="G185" s="81"/>
      <c r="H185" s="81"/>
      <c r="I185" s="72"/>
      <c r="J185" s="72"/>
      <c r="K185" s="72"/>
      <c r="L185" s="72">
        <f t="shared" si="43"/>
        <v>0</v>
      </c>
      <c r="M185" s="81"/>
      <c r="N185" s="81"/>
      <c r="O185" s="72"/>
      <c r="P185" s="72"/>
      <c r="Q185" s="72"/>
      <c r="R185" s="72">
        <f t="shared" si="44"/>
        <v>0</v>
      </c>
    </row>
    <row r="186" spans="1:18" ht="12.75" hidden="1">
      <c r="A186" s="38" t="s">
        <v>115</v>
      </c>
      <c r="B186" s="98"/>
      <c r="C186" s="4" t="s">
        <v>22</v>
      </c>
      <c r="D186" s="4" t="s">
        <v>16</v>
      </c>
      <c r="E186" s="4" t="s">
        <v>166</v>
      </c>
      <c r="F186" s="4" t="s">
        <v>78</v>
      </c>
      <c r="G186" s="81">
        <f>G187</f>
        <v>0</v>
      </c>
      <c r="H186" s="81"/>
      <c r="I186" s="72"/>
      <c r="J186" s="72"/>
      <c r="K186" s="72"/>
      <c r="L186" s="72">
        <f t="shared" si="43"/>
        <v>0</v>
      </c>
      <c r="M186" s="81">
        <f>M187</f>
        <v>0</v>
      </c>
      <c r="N186" s="81"/>
      <c r="O186" s="72"/>
      <c r="P186" s="72"/>
      <c r="Q186" s="72"/>
      <c r="R186" s="72">
        <f t="shared" si="44"/>
        <v>0</v>
      </c>
    </row>
    <row r="187" spans="1:18" ht="51" hidden="1">
      <c r="A187" s="17" t="s">
        <v>116</v>
      </c>
      <c r="B187" s="101"/>
      <c r="C187" s="4" t="s">
        <v>22</v>
      </c>
      <c r="D187" s="4" t="s">
        <v>16</v>
      </c>
      <c r="E187" s="4" t="s">
        <v>190</v>
      </c>
      <c r="F187" s="4" t="s">
        <v>78</v>
      </c>
      <c r="G187" s="81">
        <f>G188</f>
        <v>0</v>
      </c>
      <c r="H187" s="81"/>
      <c r="I187" s="72"/>
      <c r="J187" s="72"/>
      <c r="K187" s="72"/>
      <c r="L187" s="72">
        <f t="shared" si="43"/>
        <v>0</v>
      </c>
      <c r="M187" s="81">
        <f>M188</f>
        <v>0</v>
      </c>
      <c r="N187" s="81"/>
      <c r="O187" s="72"/>
      <c r="P187" s="72"/>
      <c r="Q187" s="72"/>
      <c r="R187" s="72">
        <f t="shared" si="44"/>
        <v>0</v>
      </c>
    </row>
    <row r="188" spans="1:18" ht="12.75" hidden="1">
      <c r="A188" s="37" t="s">
        <v>161</v>
      </c>
      <c r="B188" s="99"/>
      <c r="C188" s="4" t="s">
        <v>188</v>
      </c>
      <c r="D188" s="4" t="s">
        <v>16</v>
      </c>
      <c r="E188" s="4" t="s">
        <v>190</v>
      </c>
      <c r="F188" s="4" t="s">
        <v>162</v>
      </c>
      <c r="G188" s="81"/>
      <c r="H188" s="81"/>
      <c r="I188" s="72"/>
      <c r="J188" s="72"/>
      <c r="K188" s="72"/>
      <c r="L188" s="72">
        <f t="shared" si="43"/>
        <v>0</v>
      </c>
      <c r="M188" s="81"/>
      <c r="N188" s="81"/>
      <c r="O188" s="72"/>
      <c r="P188" s="72"/>
      <c r="Q188" s="72"/>
      <c r="R188" s="72">
        <f t="shared" si="44"/>
        <v>0</v>
      </c>
    </row>
    <row r="189" spans="1:18" ht="12.75" hidden="1">
      <c r="A189" s="37" t="s">
        <v>192</v>
      </c>
      <c r="B189" s="99"/>
      <c r="C189" s="4" t="s">
        <v>22</v>
      </c>
      <c r="D189" s="4" t="s">
        <v>25</v>
      </c>
      <c r="E189" s="4" t="s">
        <v>128</v>
      </c>
      <c r="F189" s="4" t="s">
        <v>78</v>
      </c>
      <c r="G189" s="81">
        <f>G190</f>
        <v>0</v>
      </c>
      <c r="H189" s="81"/>
      <c r="I189" s="72"/>
      <c r="J189" s="72"/>
      <c r="K189" s="72"/>
      <c r="L189" s="72">
        <f t="shared" si="43"/>
        <v>0</v>
      </c>
      <c r="M189" s="81">
        <f>M190</f>
        <v>0</v>
      </c>
      <c r="N189" s="81"/>
      <c r="O189" s="72"/>
      <c r="P189" s="72"/>
      <c r="Q189" s="72"/>
      <c r="R189" s="72">
        <f t="shared" si="44"/>
        <v>0</v>
      </c>
    </row>
    <row r="190" spans="1:18" ht="25.5" hidden="1">
      <c r="A190" s="37" t="s">
        <v>193</v>
      </c>
      <c r="B190" s="99"/>
      <c r="C190" s="4" t="s">
        <v>22</v>
      </c>
      <c r="D190" s="4" t="s">
        <v>25</v>
      </c>
      <c r="E190" s="4" t="s">
        <v>195</v>
      </c>
      <c r="F190" s="4" t="s">
        <v>78</v>
      </c>
      <c r="G190" s="81">
        <f>G191</f>
        <v>0</v>
      </c>
      <c r="H190" s="81"/>
      <c r="I190" s="72"/>
      <c r="J190" s="72"/>
      <c r="K190" s="72"/>
      <c r="L190" s="72">
        <f t="shared" si="43"/>
        <v>0</v>
      </c>
      <c r="M190" s="81">
        <f>M191</f>
        <v>0</v>
      </c>
      <c r="N190" s="81"/>
      <c r="O190" s="72"/>
      <c r="P190" s="72"/>
      <c r="Q190" s="72"/>
      <c r="R190" s="72">
        <f t="shared" si="44"/>
        <v>0</v>
      </c>
    </row>
    <row r="191" spans="1:18" ht="25.5" hidden="1">
      <c r="A191" s="37" t="s">
        <v>194</v>
      </c>
      <c r="B191" s="99"/>
      <c r="C191" s="4" t="s">
        <v>22</v>
      </c>
      <c r="D191" s="4" t="s">
        <v>25</v>
      </c>
      <c r="E191" s="4" t="s">
        <v>196</v>
      </c>
      <c r="F191" s="4" t="s">
        <v>78</v>
      </c>
      <c r="G191" s="81">
        <f>G192</f>
        <v>0</v>
      </c>
      <c r="H191" s="81"/>
      <c r="I191" s="72"/>
      <c r="J191" s="72"/>
      <c r="K191" s="72"/>
      <c r="L191" s="72">
        <f t="shared" si="43"/>
        <v>0</v>
      </c>
      <c r="M191" s="81">
        <f>M192</f>
        <v>0</v>
      </c>
      <c r="N191" s="81"/>
      <c r="O191" s="72"/>
      <c r="P191" s="72"/>
      <c r="Q191" s="72"/>
      <c r="R191" s="72">
        <f t="shared" si="44"/>
        <v>0</v>
      </c>
    </row>
    <row r="192" spans="1:18" ht="25.5" hidden="1">
      <c r="A192" s="37" t="s">
        <v>134</v>
      </c>
      <c r="B192" s="99"/>
      <c r="C192" s="4" t="s">
        <v>22</v>
      </c>
      <c r="D192" s="4" t="s">
        <v>25</v>
      </c>
      <c r="E192" s="4" t="s">
        <v>196</v>
      </c>
      <c r="F192" s="4" t="s">
        <v>136</v>
      </c>
      <c r="G192" s="81"/>
      <c r="H192" s="81"/>
      <c r="I192" s="72"/>
      <c r="J192" s="72"/>
      <c r="K192" s="72"/>
      <c r="L192" s="72">
        <f t="shared" si="43"/>
        <v>0</v>
      </c>
      <c r="M192" s="81"/>
      <c r="N192" s="81"/>
      <c r="O192" s="72"/>
      <c r="P192" s="72"/>
      <c r="Q192" s="72"/>
      <c r="R192" s="72">
        <f t="shared" si="44"/>
        <v>0</v>
      </c>
    </row>
    <row r="193" spans="1:18" ht="25.5" customHeight="1" hidden="1">
      <c r="A193" s="37"/>
      <c r="B193" s="99"/>
      <c r="C193" s="4"/>
      <c r="D193" s="4"/>
      <c r="E193" s="4"/>
      <c r="F193" s="4"/>
      <c r="G193" s="81"/>
      <c r="H193" s="81"/>
      <c r="I193" s="81"/>
      <c r="J193" s="81"/>
      <c r="K193" s="81"/>
      <c r="L193" s="72"/>
      <c r="M193" s="81"/>
      <c r="N193" s="81"/>
      <c r="O193" s="81"/>
      <c r="P193" s="81"/>
      <c r="Q193" s="81"/>
      <c r="R193" s="72"/>
    </row>
    <row r="194" spans="1:18" ht="12.75" hidden="1">
      <c r="A194" s="37"/>
      <c r="B194" s="99"/>
      <c r="C194" s="4"/>
      <c r="D194" s="4"/>
      <c r="E194" s="4"/>
      <c r="F194" s="4"/>
      <c r="G194" s="81"/>
      <c r="H194" s="81"/>
      <c r="I194" s="81"/>
      <c r="J194" s="81"/>
      <c r="K194" s="81"/>
      <c r="L194" s="72"/>
      <c r="M194" s="81"/>
      <c r="N194" s="81"/>
      <c r="O194" s="81"/>
      <c r="P194" s="81"/>
      <c r="Q194" s="81"/>
      <c r="R194" s="72"/>
    </row>
    <row r="195" spans="1:18" ht="12.75" hidden="1">
      <c r="A195" s="37"/>
      <c r="B195" s="99"/>
      <c r="C195" s="4"/>
      <c r="D195" s="4"/>
      <c r="E195" s="4"/>
      <c r="F195" s="4"/>
      <c r="G195" s="81"/>
      <c r="H195" s="81"/>
      <c r="I195" s="72"/>
      <c r="J195" s="72"/>
      <c r="K195" s="72"/>
      <c r="L195" s="72"/>
      <c r="M195" s="81"/>
      <c r="N195" s="81"/>
      <c r="O195" s="72"/>
      <c r="P195" s="72"/>
      <c r="Q195" s="72"/>
      <c r="R195" s="72"/>
    </row>
    <row r="196" spans="1:18" ht="12.75" hidden="1">
      <c r="A196" s="37"/>
      <c r="B196" s="99"/>
      <c r="C196" s="4"/>
      <c r="D196" s="4"/>
      <c r="E196" s="4"/>
      <c r="F196" s="4"/>
      <c r="G196" s="81"/>
      <c r="H196" s="81"/>
      <c r="I196" s="72"/>
      <c r="J196" s="72"/>
      <c r="K196" s="72"/>
      <c r="L196" s="72"/>
      <c r="M196" s="81"/>
      <c r="N196" s="81"/>
      <c r="O196" s="72"/>
      <c r="P196" s="72"/>
      <c r="Q196" s="72"/>
      <c r="R196" s="72"/>
    </row>
    <row r="197" spans="1:18" ht="12.75" hidden="1">
      <c r="A197" s="17"/>
      <c r="B197" s="101"/>
      <c r="C197" s="5"/>
      <c r="D197" s="5"/>
      <c r="E197" s="5"/>
      <c r="F197" s="5"/>
      <c r="G197" s="81"/>
      <c r="H197" s="81"/>
      <c r="I197" s="72"/>
      <c r="J197" s="72"/>
      <c r="K197" s="72"/>
      <c r="L197" s="72">
        <f aca="true" t="shared" si="45" ref="L197:L222">G197+J197+K197</f>
        <v>0</v>
      </c>
      <c r="M197" s="81"/>
      <c r="N197" s="81"/>
      <c r="O197" s="72"/>
      <c r="P197" s="72"/>
      <c r="Q197" s="72"/>
      <c r="R197" s="72">
        <f aca="true" t="shared" si="46" ref="R197:R222">M197+P197+Q197</f>
        <v>0</v>
      </c>
    </row>
    <row r="198" spans="1:18" s="13" customFormat="1" ht="24" customHeight="1" hidden="1">
      <c r="A198" s="38"/>
      <c r="B198" s="98"/>
      <c r="C198" s="20"/>
      <c r="D198" s="20"/>
      <c r="E198" s="20"/>
      <c r="F198" s="20"/>
      <c r="G198" s="75"/>
      <c r="H198" s="75"/>
      <c r="I198" s="75"/>
      <c r="J198" s="75"/>
      <c r="K198" s="75"/>
      <c r="L198" s="72">
        <f t="shared" si="45"/>
        <v>0</v>
      </c>
      <c r="M198" s="75"/>
      <c r="N198" s="75"/>
      <c r="O198" s="75"/>
      <c r="P198" s="75"/>
      <c r="Q198" s="75"/>
      <c r="R198" s="72">
        <f t="shared" si="46"/>
        <v>0</v>
      </c>
    </row>
    <row r="199" spans="1:18" ht="12.75" hidden="1">
      <c r="A199" s="17"/>
      <c r="B199" s="101"/>
      <c r="C199" s="5"/>
      <c r="D199" s="5"/>
      <c r="E199" s="5"/>
      <c r="F199" s="5"/>
      <c r="G199" s="81"/>
      <c r="H199" s="81"/>
      <c r="I199" s="72"/>
      <c r="J199" s="72"/>
      <c r="K199" s="72"/>
      <c r="L199" s="72">
        <f t="shared" si="45"/>
        <v>0</v>
      </c>
      <c r="M199" s="81"/>
      <c r="N199" s="81"/>
      <c r="O199" s="72"/>
      <c r="P199" s="72"/>
      <c r="Q199" s="72"/>
      <c r="R199" s="72">
        <f t="shared" si="46"/>
        <v>0</v>
      </c>
    </row>
    <row r="200" spans="1:18" ht="12.75" hidden="1">
      <c r="A200" s="17"/>
      <c r="B200" s="101"/>
      <c r="C200" s="5"/>
      <c r="D200" s="5"/>
      <c r="E200" s="5"/>
      <c r="F200" s="5"/>
      <c r="G200" s="81"/>
      <c r="H200" s="81"/>
      <c r="I200" s="72"/>
      <c r="J200" s="72"/>
      <c r="K200" s="72"/>
      <c r="L200" s="72">
        <f t="shared" si="45"/>
        <v>0</v>
      </c>
      <c r="M200" s="81"/>
      <c r="N200" s="81"/>
      <c r="O200" s="72"/>
      <c r="P200" s="72"/>
      <c r="Q200" s="72"/>
      <c r="R200" s="72">
        <f t="shared" si="46"/>
        <v>0</v>
      </c>
    </row>
    <row r="201" spans="1:18" ht="12.75" hidden="1">
      <c r="A201" s="17"/>
      <c r="B201" s="101"/>
      <c r="C201" s="5"/>
      <c r="D201" s="5"/>
      <c r="E201" s="5"/>
      <c r="F201" s="5"/>
      <c r="G201" s="81"/>
      <c r="H201" s="81"/>
      <c r="I201" s="72">
        <f>G201+H201</f>
        <v>0</v>
      </c>
      <c r="J201" s="72"/>
      <c r="K201" s="72"/>
      <c r="L201" s="72">
        <f t="shared" si="45"/>
        <v>0</v>
      </c>
      <c r="M201" s="81"/>
      <c r="N201" s="81"/>
      <c r="O201" s="72">
        <f>M201+N201</f>
        <v>0</v>
      </c>
      <c r="P201" s="72"/>
      <c r="Q201" s="72"/>
      <c r="R201" s="72">
        <f t="shared" si="46"/>
        <v>0</v>
      </c>
    </row>
    <row r="202" spans="1:18" ht="14.25" hidden="1">
      <c r="A202" s="16" t="s">
        <v>43</v>
      </c>
      <c r="B202" s="95"/>
      <c r="C202" s="3" t="s">
        <v>22</v>
      </c>
      <c r="D202" s="3" t="s">
        <v>21</v>
      </c>
      <c r="E202" s="3">
        <v>0</v>
      </c>
      <c r="F202" s="3">
        <v>0</v>
      </c>
      <c r="G202" s="81">
        <f>G203</f>
        <v>0</v>
      </c>
      <c r="H202" s="81">
        <f>H203</f>
        <v>0</v>
      </c>
      <c r="I202" s="72">
        <f>G202+H202</f>
        <v>0</v>
      </c>
      <c r="J202" s="72"/>
      <c r="K202" s="72"/>
      <c r="L202" s="72">
        <f t="shared" si="45"/>
        <v>0</v>
      </c>
      <c r="M202" s="81">
        <f>M203</f>
        <v>0</v>
      </c>
      <c r="N202" s="81">
        <f>N203</f>
        <v>0</v>
      </c>
      <c r="O202" s="72">
        <f>M202+N202</f>
        <v>0</v>
      </c>
      <c r="P202" s="72"/>
      <c r="Q202" s="72"/>
      <c r="R202" s="72">
        <f t="shared" si="46"/>
        <v>0</v>
      </c>
    </row>
    <row r="203" spans="1:18" ht="25.5" hidden="1">
      <c r="A203" s="37" t="s">
        <v>44</v>
      </c>
      <c r="B203" s="99"/>
      <c r="C203" s="4" t="s">
        <v>22</v>
      </c>
      <c r="D203" s="4" t="s">
        <v>21</v>
      </c>
      <c r="E203" s="4" t="s">
        <v>45</v>
      </c>
      <c r="F203" s="34">
        <v>0</v>
      </c>
      <c r="G203" s="81">
        <f>G204</f>
        <v>0</v>
      </c>
      <c r="H203" s="81">
        <f>H204</f>
        <v>0</v>
      </c>
      <c r="I203" s="72">
        <f>G203+H203</f>
        <v>0</v>
      </c>
      <c r="J203" s="72"/>
      <c r="K203" s="72"/>
      <c r="L203" s="72">
        <f t="shared" si="45"/>
        <v>0</v>
      </c>
      <c r="M203" s="81">
        <f>M204</f>
        <v>0</v>
      </c>
      <c r="N203" s="81">
        <f>N204</f>
        <v>0</v>
      </c>
      <c r="O203" s="72">
        <f>M203+N203</f>
        <v>0</v>
      </c>
      <c r="P203" s="72"/>
      <c r="Q203" s="72"/>
      <c r="R203" s="72">
        <f t="shared" si="46"/>
        <v>0</v>
      </c>
    </row>
    <row r="204" spans="1:18" ht="25.5" hidden="1">
      <c r="A204" s="17" t="s">
        <v>37</v>
      </c>
      <c r="B204" s="101"/>
      <c r="C204" s="5" t="s">
        <v>22</v>
      </c>
      <c r="D204" s="5" t="s">
        <v>21</v>
      </c>
      <c r="E204" s="5" t="s">
        <v>45</v>
      </c>
      <c r="F204" s="5" t="s">
        <v>42</v>
      </c>
      <c r="G204" s="81"/>
      <c r="H204" s="81"/>
      <c r="I204" s="72">
        <f>G204+H204</f>
        <v>0</v>
      </c>
      <c r="J204" s="72"/>
      <c r="K204" s="72"/>
      <c r="L204" s="72">
        <f t="shared" si="45"/>
        <v>0</v>
      </c>
      <c r="M204" s="81"/>
      <c r="N204" s="81"/>
      <c r="O204" s="72">
        <f>M204+N204</f>
        <v>0</v>
      </c>
      <c r="P204" s="72"/>
      <c r="Q204" s="72"/>
      <c r="R204" s="72">
        <f t="shared" si="46"/>
        <v>0</v>
      </c>
    </row>
    <row r="205" spans="1:18" ht="25.5" hidden="1">
      <c r="A205" s="17" t="s">
        <v>113</v>
      </c>
      <c r="B205" s="101"/>
      <c r="C205" s="5" t="s">
        <v>22</v>
      </c>
      <c r="D205" s="5" t="s">
        <v>16</v>
      </c>
      <c r="E205" s="5"/>
      <c r="F205" s="5"/>
      <c r="G205" s="81">
        <f>G208</f>
        <v>0</v>
      </c>
      <c r="H205" s="81">
        <f>H208+H206</f>
        <v>0</v>
      </c>
      <c r="I205" s="72">
        <f>G205+H205</f>
        <v>0</v>
      </c>
      <c r="J205" s="72"/>
      <c r="K205" s="72"/>
      <c r="L205" s="72">
        <f t="shared" si="45"/>
        <v>0</v>
      </c>
      <c r="M205" s="81">
        <f>M208</f>
        <v>0</v>
      </c>
      <c r="N205" s="81">
        <f>N208+N206</f>
        <v>0</v>
      </c>
      <c r="O205" s="72">
        <f>M205+N205</f>
        <v>0</v>
      </c>
      <c r="P205" s="72"/>
      <c r="Q205" s="72"/>
      <c r="R205" s="72">
        <f t="shared" si="46"/>
        <v>0</v>
      </c>
    </row>
    <row r="206" spans="1:18" ht="25.5" hidden="1">
      <c r="A206" s="17" t="s">
        <v>118</v>
      </c>
      <c r="B206" s="101"/>
      <c r="C206" s="5" t="s">
        <v>22</v>
      </c>
      <c r="D206" s="5" t="s">
        <v>16</v>
      </c>
      <c r="E206" s="5" t="s">
        <v>77</v>
      </c>
      <c r="F206" s="5"/>
      <c r="G206" s="81">
        <f>G207</f>
        <v>0</v>
      </c>
      <c r="H206" s="81">
        <f>H207</f>
        <v>0</v>
      </c>
      <c r="I206" s="72">
        <f>I207</f>
        <v>0</v>
      </c>
      <c r="J206" s="72"/>
      <c r="K206" s="72"/>
      <c r="L206" s="72">
        <f t="shared" si="45"/>
        <v>0</v>
      </c>
      <c r="M206" s="81">
        <f>M207</f>
        <v>0</v>
      </c>
      <c r="N206" s="81">
        <f>N207</f>
        <v>0</v>
      </c>
      <c r="O206" s="72">
        <f>O207</f>
        <v>0</v>
      </c>
      <c r="P206" s="72"/>
      <c r="Q206" s="72"/>
      <c r="R206" s="72">
        <f t="shared" si="46"/>
        <v>0</v>
      </c>
    </row>
    <row r="207" spans="1:18" ht="12.75" hidden="1">
      <c r="A207" s="17" t="s">
        <v>80</v>
      </c>
      <c r="B207" s="101"/>
      <c r="C207" s="5" t="s">
        <v>22</v>
      </c>
      <c r="D207" s="5" t="s">
        <v>16</v>
      </c>
      <c r="E207" s="5" t="s">
        <v>77</v>
      </c>
      <c r="F207" s="5" t="s">
        <v>79</v>
      </c>
      <c r="G207" s="81"/>
      <c r="H207" s="81"/>
      <c r="I207" s="72">
        <f>G207+H207</f>
        <v>0</v>
      </c>
      <c r="J207" s="72"/>
      <c r="K207" s="72"/>
      <c r="L207" s="72">
        <f t="shared" si="45"/>
        <v>0</v>
      </c>
      <c r="M207" s="81"/>
      <c r="N207" s="81"/>
      <c r="O207" s="72">
        <f>M207+N207</f>
        <v>0</v>
      </c>
      <c r="P207" s="72"/>
      <c r="Q207" s="72"/>
      <c r="R207" s="72">
        <f t="shared" si="46"/>
        <v>0</v>
      </c>
    </row>
    <row r="208" spans="1:18" ht="63.75" customHeight="1" hidden="1" thickBot="1">
      <c r="A208" s="17" t="s">
        <v>114</v>
      </c>
      <c r="B208" s="101"/>
      <c r="C208" s="5" t="s">
        <v>22</v>
      </c>
      <c r="D208" s="5" t="s">
        <v>16</v>
      </c>
      <c r="E208" s="5" t="s">
        <v>60</v>
      </c>
      <c r="F208" s="5"/>
      <c r="G208" s="81">
        <f>G209</f>
        <v>0</v>
      </c>
      <c r="H208" s="81">
        <f>H209</f>
        <v>0</v>
      </c>
      <c r="I208" s="72">
        <f>G208+H208</f>
        <v>0</v>
      </c>
      <c r="J208" s="72"/>
      <c r="K208" s="72"/>
      <c r="L208" s="72">
        <f t="shared" si="45"/>
        <v>0</v>
      </c>
      <c r="M208" s="81">
        <f>M209</f>
        <v>0</v>
      </c>
      <c r="N208" s="81">
        <f>N209</f>
        <v>0</v>
      </c>
      <c r="O208" s="72">
        <f>M208+N208</f>
        <v>0</v>
      </c>
      <c r="P208" s="72"/>
      <c r="Q208" s="72"/>
      <c r="R208" s="72">
        <f t="shared" si="46"/>
        <v>0</v>
      </c>
    </row>
    <row r="209" spans="1:18" ht="25.5" hidden="1">
      <c r="A209" s="17" t="s">
        <v>19</v>
      </c>
      <c r="B209" s="101"/>
      <c r="C209" s="5" t="s">
        <v>22</v>
      </c>
      <c r="D209" s="5" t="s">
        <v>16</v>
      </c>
      <c r="E209" s="5" t="s">
        <v>60</v>
      </c>
      <c r="F209" s="5" t="s">
        <v>20</v>
      </c>
      <c r="G209" s="81">
        <v>0</v>
      </c>
      <c r="H209" s="81"/>
      <c r="I209" s="72">
        <f>G209+H209</f>
        <v>0</v>
      </c>
      <c r="J209" s="72"/>
      <c r="K209" s="72"/>
      <c r="L209" s="72">
        <f t="shared" si="45"/>
        <v>0</v>
      </c>
      <c r="M209" s="81">
        <v>0</v>
      </c>
      <c r="N209" s="81"/>
      <c r="O209" s="72">
        <f>M209+N209</f>
        <v>0</v>
      </c>
      <c r="P209" s="72"/>
      <c r="Q209" s="72"/>
      <c r="R209" s="72">
        <f t="shared" si="46"/>
        <v>0</v>
      </c>
    </row>
    <row r="210" spans="1:18" s="2" customFormat="1" ht="15" hidden="1">
      <c r="A210" s="18" t="s">
        <v>46</v>
      </c>
      <c r="B210" s="93" t="s">
        <v>162</v>
      </c>
      <c r="C210" s="19" t="s">
        <v>23</v>
      </c>
      <c r="D210" s="19" t="s">
        <v>55</v>
      </c>
      <c r="E210" s="19" t="s">
        <v>128</v>
      </c>
      <c r="F210" s="19" t="s">
        <v>78</v>
      </c>
      <c r="G210" s="84">
        <f>G211+G216+G234+G249+G222</f>
        <v>0</v>
      </c>
      <c r="H210" s="84">
        <f>H211+H216+H234+H240+H222</f>
        <v>0</v>
      </c>
      <c r="I210" s="84">
        <f>I211+I216+I234+I240+I222</f>
        <v>0</v>
      </c>
      <c r="J210" s="84"/>
      <c r="K210" s="84">
        <f>K211+K216+K234+K240+K222</f>
        <v>0</v>
      </c>
      <c r="L210" s="72">
        <f t="shared" si="45"/>
        <v>0</v>
      </c>
      <c r="M210" s="84">
        <f>M211+M216+M234+M249+M222</f>
        <v>0</v>
      </c>
      <c r="N210" s="84">
        <f>N211+N216+N234+N240+N222</f>
        <v>0</v>
      </c>
      <c r="O210" s="84">
        <f>O211+O216+O234+O240+O222</f>
        <v>0</v>
      </c>
      <c r="P210" s="84"/>
      <c r="Q210" s="84">
        <f>Q211+Q216+Q234+Q240+Q222</f>
        <v>0</v>
      </c>
      <c r="R210" s="72">
        <f t="shared" si="46"/>
        <v>0</v>
      </c>
    </row>
    <row r="211" spans="1:18" s="13" customFormat="1" ht="14.25" hidden="1">
      <c r="A211" s="38" t="s">
        <v>88</v>
      </c>
      <c r="B211" s="98" t="s">
        <v>55</v>
      </c>
      <c r="C211" s="10" t="s">
        <v>23</v>
      </c>
      <c r="D211" s="10" t="s">
        <v>11</v>
      </c>
      <c r="E211" s="10" t="s">
        <v>128</v>
      </c>
      <c r="F211" s="10" t="s">
        <v>78</v>
      </c>
      <c r="G211" s="85">
        <f>G212</f>
        <v>0</v>
      </c>
      <c r="H211" s="85">
        <f>H212</f>
        <v>0</v>
      </c>
      <c r="I211" s="85">
        <f>I212</f>
        <v>0</v>
      </c>
      <c r="J211" s="85"/>
      <c r="K211" s="85">
        <f>K212</f>
        <v>0</v>
      </c>
      <c r="L211" s="72">
        <f t="shared" si="45"/>
        <v>0</v>
      </c>
      <c r="M211" s="85">
        <f>M212</f>
        <v>0</v>
      </c>
      <c r="N211" s="85">
        <f>N212</f>
        <v>0</v>
      </c>
      <c r="O211" s="85">
        <f>O212</f>
        <v>0</v>
      </c>
      <c r="P211" s="85"/>
      <c r="Q211" s="85">
        <f>Q212</f>
        <v>0</v>
      </c>
      <c r="R211" s="72">
        <f t="shared" si="46"/>
        <v>0</v>
      </c>
    </row>
    <row r="212" spans="1:18" s="13" customFormat="1" ht="14.25" hidden="1">
      <c r="A212" s="38" t="s">
        <v>89</v>
      </c>
      <c r="B212" s="98"/>
      <c r="C212" s="10" t="s">
        <v>23</v>
      </c>
      <c r="D212" s="10" t="s">
        <v>11</v>
      </c>
      <c r="E212" s="10" t="s">
        <v>197</v>
      </c>
      <c r="F212" s="10" t="s">
        <v>78</v>
      </c>
      <c r="G212" s="85">
        <f>G213</f>
        <v>0</v>
      </c>
      <c r="H212" s="85">
        <f>H214</f>
        <v>0</v>
      </c>
      <c r="I212" s="85">
        <f>I214</f>
        <v>0</v>
      </c>
      <c r="J212" s="85"/>
      <c r="K212" s="85">
        <f>K214</f>
        <v>0</v>
      </c>
      <c r="L212" s="72">
        <f t="shared" si="45"/>
        <v>0</v>
      </c>
      <c r="M212" s="85">
        <f>M213</f>
        <v>0</v>
      </c>
      <c r="N212" s="85">
        <f>N214</f>
        <v>0</v>
      </c>
      <c r="O212" s="85">
        <f>O214</f>
        <v>0</v>
      </c>
      <c r="P212" s="85"/>
      <c r="Q212" s="85">
        <f>Q214</f>
        <v>0</v>
      </c>
      <c r="R212" s="72">
        <f t="shared" si="46"/>
        <v>0</v>
      </c>
    </row>
    <row r="213" spans="1:18" s="13" customFormat="1" ht="25.5" hidden="1">
      <c r="A213" s="38" t="s">
        <v>198</v>
      </c>
      <c r="B213" s="98"/>
      <c r="C213" s="10" t="s">
        <v>23</v>
      </c>
      <c r="D213" s="10" t="s">
        <v>11</v>
      </c>
      <c r="E213" s="10" t="s">
        <v>199</v>
      </c>
      <c r="F213" s="10" t="s">
        <v>78</v>
      </c>
      <c r="G213" s="85">
        <f>G214</f>
        <v>0</v>
      </c>
      <c r="H213" s="85"/>
      <c r="I213" s="85"/>
      <c r="J213" s="85"/>
      <c r="K213" s="85"/>
      <c r="L213" s="72">
        <f t="shared" si="45"/>
        <v>0</v>
      </c>
      <c r="M213" s="85">
        <f>M214</f>
        <v>0</v>
      </c>
      <c r="N213" s="85"/>
      <c r="O213" s="85"/>
      <c r="P213" s="85"/>
      <c r="Q213" s="85"/>
      <c r="R213" s="72">
        <f t="shared" si="46"/>
        <v>0</v>
      </c>
    </row>
    <row r="214" spans="1:18" s="13" customFormat="1" ht="36" hidden="1">
      <c r="A214" s="43" t="s">
        <v>200</v>
      </c>
      <c r="B214" s="105"/>
      <c r="C214" s="10" t="s">
        <v>23</v>
      </c>
      <c r="D214" s="10" t="s">
        <v>11</v>
      </c>
      <c r="E214" s="10" t="s">
        <v>201</v>
      </c>
      <c r="F214" s="10" t="s">
        <v>78</v>
      </c>
      <c r="G214" s="85">
        <f>G215</f>
        <v>0</v>
      </c>
      <c r="H214" s="85"/>
      <c r="I214" s="72">
        <f>G214+H214</f>
        <v>0</v>
      </c>
      <c r="J214" s="72"/>
      <c r="K214" s="72"/>
      <c r="L214" s="72">
        <f t="shared" si="45"/>
        <v>0</v>
      </c>
      <c r="M214" s="85">
        <f>M215</f>
        <v>0</v>
      </c>
      <c r="N214" s="85"/>
      <c r="O214" s="72">
        <f>M214+N214</f>
        <v>0</v>
      </c>
      <c r="P214" s="72"/>
      <c r="Q214" s="72"/>
      <c r="R214" s="72">
        <f t="shared" si="46"/>
        <v>0</v>
      </c>
    </row>
    <row r="215" spans="1:18" s="13" customFormat="1" ht="14.25" hidden="1">
      <c r="A215" s="43" t="s">
        <v>202</v>
      </c>
      <c r="B215" s="105"/>
      <c r="C215" s="10" t="s">
        <v>23</v>
      </c>
      <c r="D215" s="10" t="s">
        <v>11</v>
      </c>
      <c r="E215" s="10" t="s">
        <v>201</v>
      </c>
      <c r="F215" s="10" t="s">
        <v>15</v>
      </c>
      <c r="G215" s="85"/>
      <c r="H215" s="85"/>
      <c r="I215" s="72"/>
      <c r="J215" s="72"/>
      <c r="K215" s="72"/>
      <c r="L215" s="72">
        <f t="shared" si="45"/>
        <v>0</v>
      </c>
      <c r="M215" s="85"/>
      <c r="N215" s="85"/>
      <c r="O215" s="72"/>
      <c r="P215" s="72"/>
      <c r="Q215" s="72"/>
      <c r="R215" s="72">
        <f t="shared" si="46"/>
        <v>0</v>
      </c>
    </row>
    <row r="216" spans="1:18" ht="14.25" hidden="1">
      <c r="A216" s="16" t="s">
        <v>47</v>
      </c>
      <c r="B216" s="95"/>
      <c r="C216" s="3">
        <v>10</v>
      </c>
      <c r="D216" s="3" t="s">
        <v>21</v>
      </c>
      <c r="E216" s="3" t="s">
        <v>128</v>
      </c>
      <c r="F216" s="3" t="s">
        <v>78</v>
      </c>
      <c r="G216" s="81">
        <f aca="true" t="shared" si="47" ref="G216:I217">G217</f>
        <v>0</v>
      </c>
      <c r="H216" s="81">
        <f t="shared" si="47"/>
        <v>0</v>
      </c>
      <c r="I216" s="81">
        <f t="shared" si="47"/>
        <v>0</v>
      </c>
      <c r="J216" s="81"/>
      <c r="K216" s="81">
        <f>K217</f>
        <v>0</v>
      </c>
      <c r="L216" s="72">
        <f t="shared" si="45"/>
        <v>0</v>
      </c>
      <c r="M216" s="81">
        <f aca="true" t="shared" si="48" ref="M216:O217">M217</f>
        <v>0</v>
      </c>
      <c r="N216" s="81">
        <f t="shared" si="48"/>
        <v>0</v>
      </c>
      <c r="O216" s="81">
        <f t="shared" si="48"/>
        <v>0</v>
      </c>
      <c r="P216" s="81"/>
      <c r="Q216" s="81">
        <f>Q217</f>
        <v>0</v>
      </c>
      <c r="R216" s="72">
        <f t="shared" si="46"/>
        <v>0</v>
      </c>
    </row>
    <row r="217" spans="1:18" ht="12.75" hidden="1">
      <c r="A217" s="37" t="s">
        <v>61</v>
      </c>
      <c r="B217" s="99"/>
      <c r="C217" s="4" t="s">
        <v>23</v>
      </c>
      <c r="D217" s="4" t="s">
        <v>21</v>
      </c>
      <c r="E217" s="4" t="s">
        <v>203</v>
      </c>
      <c r="F217" s="4" t="s">
        <v>78</v>
      </c>
      <c r="G217" s="81">
        <f t="shared" si="47"/>
        <v>0</v>
      </c>
      <c r="H217" s="81">
        <f t="shared" si="47"/>
        <v>0</v>
      </c>
      <c r="I217" s="81">
        <f t="shared" si="47"/>
        <v>0</v>
      </c>
      <c r="J217" s="81"/>
      <c r="K217" s="81">
        <f>K218</f>
        <v>0</v>
      </c>
      <c r="L217" s="72">
        <f t="shared" si="45"/>
        <v>0</v>
      </c>
      <c r="M217" s="81">
        <f t="shared" si="48"/>
        <v>0</v>
      </c>
      <c r="N217" s="81">
        <f t="shared" si="48"/>
        <v>0</v>
      </c>
      <c r="O217" s="81">
        <f t="shared" si="48"/>
        <v>0</v>
      </c>
      <c r="P217" s="81"/>
      <c r="Q217" s="81">
        <f>Q218</f>
        <v>0</v>
      </c>
      <c r="R217" s="72">
        <f t="shared" si="46"/>
        <v>0</v>
      </c>
    </row>
    <row r="218" spans="1:18" ht="25.5" hidden="1">
      <c r="A218" s="17" t="s">
        <v>19</v>
      </c>
      <c r="B218" s="101"/>
      <c r="C218" s="5" t="s">
        <v>23</v>
      </c>
      <c r="D218" s="5" t="s">
        <v>21</v>
      </c>
      <c r="E218" s="5" t="s">
        <v>204</v>
      </c>
      <c r="F218" s="5" t="s">
        <v>78</v>
      </c>
      <c r="G218" s="81">
        <f>G221</f>
        <v>0</v>
      </c>
      <c r="H218" s="81">
        <f>H221</f>
        <v>0</v>
      </c>
      <c r="I218" s="81">
        <f>I221</f>
        <v>0</v>
      </c>
      <c r="J218" s="81"/>
      <c r="K218" s="81">
        <f>K221</f>
        <v>0</v>
      </c>
      <c r="L218" s="72">
        <f t="shared" si="45"/>
        <v>0</v>
      </c>
      <c r="M218" s="81">
        <f>M221</f>
        <v>0</v>
      </c>
      <c r="N218" s="81">
        <f>N221</f>
        <v>0</v>
      </c>
      <c r="O218" s="81">
        <f>O221</f>
        <v>0</v>
      </c>
      <c r="P218" s="81"/>
      <c r="Q218" s="81">
        <f>Q221</f>
        <v>0</v>
      </c>
      <c r="R218" s="72">
        <f t="shared" si="46"/>
        <v>0</v>
      </c>
    </row>
    <row r="219" spans="1:18" ht="21.75" customHeight="1" hidden="1" thickBot="1">
      <c r="A219" s="37" t="s">
        <v>48</v>
      </c>
      <c r="B219" s="99"/>
      <c r="C219" s="5" t="s">
        <v>23</v>
      </c>
      <c r="D219" s="5" t="s">
        <v>21</v>
      </c>
      <c r="E219" s="5" t="s">
        <v>49</v>
      </c>
      <c r="F219" s="5">
        <v>0</v>
      </c>
      <c r="G219" s="81"/>
      <c r="H219" s="81"/>
      <c r="I219" s="72">
        <f>G219+H219</f>
        <v>0</v>
      </c>
      <c r="J219" s="72"/>
      <c r="K219" s="72"/>
      <c r="L219" s="72">
        <f t="shared" si="45"/>
        <v>0</v>
      </c>
      <c r="M219" s="81"/>
      <c r="N219" s="81"/>
      <c r="O219" s="72">
        <f>M219+N219</f>
        <v>0</v>
      </c>
      <c r="P219" s="72"/>
      <c r="Q219" s="72"/>
      <c r="R219" s="72">
        <f t="shared" si="46"/>
        <v>0</v>
      </c>
    </row>
    <row r="220" spans="1:18" ht="49.5" customHeight="1" hidden="1" thickBot="1">
      <c r="A220" s="17" t="s">
        <v>50</v>
      </c>
      <c r="B220" s="101"/>
      <c r="C220" s="4" t="s">
        <v>23</v>
      </c>
      <c r="D220" s="4" t="s">
        <v>21</v>
      </c>
      <c r="E220" s="4" t="s">
        <v>49</v>
      </c>
      <c r="F220" s="4" t="s">
        <v>51</v>
      </c>
      <c r="G220" s="81"/>
      <c r="H220" s="81"/>
      <c r="I220" s="72">
        <f>G220+H220</f>
        <v>0</v>
      </c>
      <c r="J220" s="72"/>
      <c r="K220" s="72"/>
      <c r="L220" s="72">
        <f t="shared" si="45"/>
        <v>0</v>
      </c>
      <c r="M220" s="81"/>
      <c r="N220" s="81"/>
      <c r="O220" s="72">
        <f>M220+N220</f>
        <v>0</v>
      </c>
      <c r="P220" s="72"/>
      <c r="Q220" s="72"/>
      <c r="R220" s="72">
        <f t="shared" si="46"/>
        <v>0</v>
      </c>
    </row>
    <row r="221" spans="1:18" ht="19.5" customHeight="1" hidden="1">
      <c r="A221" s="17" t="s">
        <v>161</v>
      </c>
      <c r="B221" s="101"/>
      <c r="C221" s="4" t="s">
        <v>205</v>
      </c>
      <c r="D221" s="4" t="s">
        <v>21</v>
      </c>
      <c r="E221" s="4" t="s">
        <v>206</v>
      </c>
      <c r="F221" s="4" t="s">
        <v>162</v>
      </c>
      <c r="G221" s="81"/>
      <c r="H221" s="81"/>
      <c r="I221" s="72"/>
      <c r="J221" s="72"/>
      <c r="K221" s="72"/>
      <c r="L221" s="72">
        <f t="shared" si="45"/>
        <v>0</v>
      </c>
      <c r="M221" s="81"/>
      <c r="N221" s="81"/>
      <c r="O221" s="72"/>
      <c r="P221" s="72"/>
      <c r="Q221" s="72"/>
      <c r="R221" s="72">
        <f t="shared" si="46"/>
        <v>0</v>
      </c>
    </row>
    <row r="222" spans="1:18" ht="17.25" customHeight="1" hidden="1">
      <c r="A222" s="36" t="s">
        <v>109</v>
      </c>
      <c r="B222" s="100"/>
      <c r="C222" s="4" t="s">
        <v>23</v>
      </c>
      <c r="D222" s="4" t="s">
        <v>68</v>
      </c>
      <c r="E222" s="4" t="s">
        <v>128</v>
      </c>
      <c r="F222" s="4" t="s">
        <v>78</v>
      </c>
      <c r="G222" s="81">
        <f>G229</f>
        <v>0</v>
      </c>
      <c r="H222" s="81">
        <f>H224+H227+H229+H231+H233</f>
        <v>0</v>
      </c>
      <c r="I222" s="81">
        <f>I224+I227+I229+I231+I233</f>
        <v>0</v>
      </c>
      <c r="J222" s="81"/>
      <c r="K222" s="81">
        <f>K224+K227+K229+K231+K233</f>
        <v>0</v>
      </c>
      <c r="L222" s="72">
        <f t="shared" si="45"/>
        <v>0</v>
      </c>
      <c r="M222" s="81">
        <f>M229</f>
        <v>0</v>
      </c>
      <c r="N222" s="81">
        <f>N224+N227+N229+N231+N233</f>
        <v>0</v>
      </c>
      <c r="O222" s="81">
        <f>O224+O227+O229+O231+O233</f>
        <v>0</v>
      </c>
      <c r="P222" s="81"/>
      <c r="Q222" s="81">
        <f>Q224+Q227+Q229+Q231+Q233</f>
        <v>0</v>
      </c>
      <c r="R222" s="72">
        <f t="shared" si="46"/>
        <v>0</v>
      </c>
    </row>
    <row r="223" spans="1:18" ht="17.25" customHeight="1" hidden="1">
      <c r="A223" s="36"/>
      <c r="B223" s="100"/>
      <c r="C223" s="4"/>
      <c r="D223" s="4"/>
      <c r="E223" s="4"/>
      <c r="F223" s="4"/>
      <c r="G223" s="81"/>
      <c r="H223" s="81"/>
      <c r="I223" s="81"/>
      <c r="J223" s="81"/>
      <c r="K223" s="81"/>
      <c r="L223" s="72"/>
      <c r="M223" s="81"/>
      <c r="N223" s="81"/>
      <c r="O223" s="81"/>
      <c r="P223" s="81"/>
      <c r="Q223" s="81"/>
      <c r="R223" s="72"/>
    </row>
    <row r="224" spans="1:18" ht="29.25" customHeight="1" hidden="1">
      <c r="A224" s="36"/>
      <c r="B224" s="100"/>
      <c r="C224" s="4"/>
      <c r="D224" s="4"/>
      <c r="E224" s="4"/>
      <c r="F224" s="4"/>
      <c r="G224" s="81"/>
      <c r="H224" s="81"/>
      <c r="I224" s="81"/>
      <c r="J224" s="81"/>
      <c r="K224" s="81"/>
      <c r="L224" s="72"/>
      <c r="M224" s="81"/>
      <c r="N224" s="81"/>
      <c r="O224" s="81"/>
      <c r="P224" s="81"/>
      <c r="Q224" s="81"/>
      <c r="R224" s="72"/>
    </row>
    <row r="225" spans="1:18" ht="19.5" customHeight="1" hidden="1">
      <c r="A225" s="36"/>
      <c r="B225" s="100"/>
      <c r="C225" s="4"/>
      <c r="D225" s="4"/>
      <c r="E225" s="4"/>
      <c r="F225" s="4"/>
      <c r="G225" s="81"/>
      <c r="H225" s="81"/>
      <c r="I225" s="81"/>
      <c r="J225" s="81"/>
      <c r="K225" s="81"/>
      <c r="L225" s="72"/>
      <c r="M225" s="81"/>
      <c r="N225" s="81"/>
      <c r="O225" s="81"/>
      <c r="P225" s="81"/>
      <c r="Q225" s="81"/>
      <c r="R225" s="72"/>
    </row>
    <row r="226" spans="1:18" ht="17.25" customHeight="1" hidden="1">
      <c r="A226" s="44"/>
      <c r="B226" s="104"/>
      <c r="C226" s="4"/>
      <c r="D226" s="4"/>
      <c r="E226" s="4"/>
      <c r="F226" s="4"/>
      <c r="G226" s="81"/>
      <c r="H226" s="81"/>
      <c r="I226" s="72"/>
      <c r="J226" s="72"/>
      <c r="K226" s="72"/>
      <c r="L226" s="72"/>
      <c r="M226" s="81"/>
      <c r="N226" s="81"/>
      <c r="O226" s="72"/>
      <c r="P226" s="72"/>
      <c r="Q226" s="72"/>
      <c r="R226" s="72"/>
    </row>
    <row r="227" spans="1:18" ht="16.5" customHeight="1" hidden="1">
      <c r="A227" s="37"/>
      <c r="B227" s="99"/>
      <c r="C227" s="4"/>
      <c r="D227" s="4"/>
      <c r="E227" s="4"/>
      <c r="F227" s="4"/>
      <c r="G227" s="81"/>
      <c r="H227" s="81"/>
      <c r="I227" s="72"/>
      <c r="J227" s="72"/>
      <c r="K227" s="72"/>
      <c r="L227" s="72"/>
      <c r="M227" s="81"/>
      <c r="N227" s="81"/>
      <c r="O227" s="72"/>
      <c r="P227" s="72"/>
      <c r="Q227" s="72"/>
      <c r="R227" s="72"/>
    </row>
    <row r="228" spans="1:18" ht="15.75" customHeight="1" hidden="1">
      <c r="A228" s="17"/>
      <c r="B228" s="101"/>
      <c r="C228" s="4"/>
      <c r="D228" s="4"/>
      <c r="E228" s="4"/>
      <c r="F228" s="4"/>
      <c r="G228" s="81"/>
      <c r="H228" s="81"/>
      <c r="I228" s="72"/>
      <c r="J228" s="72"/>
      <c r="K228" s="72"/>
      <c r="L228" s="72"/>
      <c r="M228" s="81"/>
      <c r="N228" s="81"/>
      <c r="O228" s="72"/>
      <c r="P228" s="72"/>
      <c r="Q228" s="72"/>
      <c r="R228" s="72"/>
    </row>
    <row r="229" spans="1:18" s="55" customFormat="1" ht="33.75" customHeight="1" hidden="1">
      <c r="A229" s="53" t="s">
        <v>249</v>
      </c>
      <c r="B229" s="102"/>
      <c r="C229" s="56" t="s">
        <v>23</v>
      </c>
      <c r="D229" s="56" t="s">
        <v>68</v>
      </c>
      <c r="E229" s="56" t="s">
        <v>121</v>
      </c>
      <c r="F229" s="56" t="s">
        <v>78</v>
      </c>
      <c r="G229" s="83">
        <f>G230</f>
        <v>0</v>
      </c>
      <c r="H229" s="83">
        <f>H230</f>
        <v>0</v>
      </c>
      <c r="I229" s="83">
        <f>I230</f>
        <v>0</v>
      </c>
      <c r="J229" s="83"/>
      <c r="K229" s="83">
        <f>K230</f>
        <v>0</v>
      </c>
      <c r="L229" s="72">
        <f aca="true" t="shared" si="49" ref="L229:L269">G229+J229+K229</f>
        <v>0</v>
      </c>
      <c r="M229" s="83">
        <f>M230</f>
        <v>0</v>
      </c>
      <c r="N229" s="83">
        <f>N230</f>
        <v>0</v>
      </c>
      <c r="O229" s="83">
        <f>O230</f>
        <v>0</v>
      </c>
      <c r="P229" s="83"/>
      <c r="Q229" s="83">
        <f>Q230</f>
        <v>0</v>
      </c>
      <c r="R229" s="72">
        <f aca="true" t="shared" si="50" ref="R229:R269">M229+P229+Q229</f>
        <v>0</v>
      </c>
    </row>
    <row r="230" spans="1:18" s="57" customFormat="1" ht="19.5" customHeight="1" hidden="1">
      <c r="A230" s="30" t="s">
        <v>122</v>
      </c>
      <c r="B230" s="96"/>
      <c r="C230" s="24" t="s">
        <v>23</v>
      </c>
      <c r="D230" s="24" t="s">
        <v>68</v>
      </c>
      <c r="E230" s="24" t="s">
        <v>209</v>
      </c>
      <c r="F230" s="24" t="s">
        <v>78</v>
      </c>
      <c r="G230" s="88">
        <f>G231</f>
        <v>0</v>
      </c>
      <c r="H230" s="88"/>
      <c r="I230" s="89"/>
      <c r="J230" s="89"/>
      <c r="K230" s="89"/>
      <c r="L230" s="72">
        <f t="shared" si="49"/>
        <v>0</v>
      </c>
      <c r="M230" s="88">
        <f>M231</f>
        <v>0</v>
      </c>
      <c r="N230" s="88"/>
      <c r="O230" s="89"/>
      <c r="P230" s="89"/>
      <c r="Q230" s="89"/>
      <c r="R230" s="72">
        <f t="shared" si="50"/>
        <v>0</v>
      </c>
    </row>
    <row r="231" spans="1:18" s="11" customFormat="1" ht="19.5" customHeight="1" hidden="1">
      <c r="A231" s="33" t="s">
        <v>202</v>
      </c>
      <c r="B231" s="97"/>
      <c r="C231" s="3" t="s">
        <v>23</v>
      </c>
      <c r="D231" s="3" t="s">
        <v>68</v>
      </c>
      <c r="E231" s="3" t="s">
        <v>209</v>
      </c>
      <c r="F231" s="3" t="s">
        <v>15</v>
      </c>
      <c r="G231" s="87"/>
      <c r="H231" s="87">
        <f>H232</f>
        <v>0</v>
      </c>
      <c r="I231" s="87">
        <f>I232</f>
        <v>0</v>
      </c>
      <c r="J231" s="87"/>
      <c r="K231" s="87">
        <f>K232</f>
        <v>0</v>
      </c>
      <c r="L231" s="72">
        <f t="shared" si="49"/>
        <v>0</v>
      </c>
      <c r="M231" s="87"/>
      <c r="N231" s="87">
        <f>N232</f>
        <v>0</v>
      </c>
      <c r="O231" s="87">
        <f>O232</f>
        <v>0</v>
      </c>
      <c r="P231" s="87"/>
      <c r="Q231" s="87">
        <f>Q232</f>
        <v>0</v>
      </c>
      <c r="R231" s="72">
        <f t="shared" si="50"/>
        <v>0</v>
      </c>
    </row>
    <row r="232" spans="1:18" ht="29.25" customHeight="1" hidden="1">
      <c r="A232" s="17"/>
      <c r="B232" s="101"/>
      <c r="C232" s="4"/>
      <c r="D232" s="4"/>
      <c r="E232" s="4"/>
      <c r="F232" s="4"/>
      <c r="G232" s="81"/>
      <c r="H232" s="81"/>
      <c r="I232" s="72"/>
      <c r="J232" s="72"/>
      <c r="K232" s="72"/>
      <c r="L232" s="72">
        <f t="shared" si="49"/>
        <v>0</v>
      </c>
      <c r="M232" s="81"/>
      <c r="N232" s="81"/>
      <c r="O232" s="72"/>
      <c r="P232" s="72"/>
      <c r="Q232" s="72"/>
      <c r="R232" s="72">
        <f t="shared" si="50"/>
        <v>0</v>
      </c>
    </row>
    <row r="233" spans="1:18" ht="66" customHeight="1" hidden="1">
      <c r="A233" s="17"/>
      <c r="B233" s="101"/>
      <c r="C233" s="4"/>
      <c r="D233" s="4"/>
      <c r="E233" s="4"/>
      <c r="F233" s="4"/>
      <c r="G233" s="81"/>
      <c r="H233" s="81"/>
      <c r="I233" s="72"/>
      <c r="J233" s="72"/>
      <c r="K233" s="72"/>
      <c r="L233" s="72">
        <f t="shared" si="49"/>
        <v>0</v>
      </c>
      <c r="M233" s="81"/>
      <c r="N233" s="81"/>
      <c r="O233" s="72"/>
      <c r="P233" s="72"/>
      <c r="Q233" s="72"/>
      <c r="R233" s="72">
        <f t="shared" si="50"/>
        <v>0</v>
      </c>
    </row>
    <row r="234" spans="1:18" s="55" customFormat="1" ht="18.75" customHeight="1" hidden="1">
      <c r="A234" s="53" t="s">
        <v>210</v>
      </c>
      <c r="B234" s="102"/>
      <c r="C234" s="54" t="s">
        <v>23</v>
      </c>
      <c r="D234" s="54" t="s">
        <v>16</v>
      </c>
      <c r="E234" s="54" t="s">
        <v>128</v>
      </c>
      <c r="F234" s="54" t="s">
        <v>78</v>
      </c>
      <c r="G234" s="83">
        <f>G235+G238</f>
        <v>0</v>
      </c>
      <c r="H234" s="83">
        <f>H235</f>
        <v>0</v>
      </c>
      <c r="I234" s="83">
        <f>I235</f>
        <v>0</v>
      </c>
      <c r="J234" s="83"/>
      <c r="K234" s="83">
        <f>K235</f>
        <v>0</v>
      </c>
      <c r="L234" s="72">
        <f t="shared" si="49"/>
        <v>0</v>
      </c>
      <c r="M234" s="83">
        <f>M235+M238</f>
        <v>0</v>
      </c>
      <c r="N234" s="83">
        <f>N235</f>
        <v>0</v>
      </c>
      <c r="O234" s="83">
        <f>O235</f>
        <v>0</v>
      </c>
      <c r="P234" s="83"/>
      <c r="Q234" s="83">
        <f>Q235</f>
        <v>0</v>
      </c>
      <c r="R234" s="72">
        <f t="shared" si="50"/>
        <v>0</v>
      </c>
    </row>
    <row r="235" spans="1:18" s="11" customFormat="1" ht="21" customHeight="1" hidden="1">
      <c r="A235" s="47" t="s">
        <v>207</v>
      </c>
      <c r="B235" s="106"/>
      <c r="C235" s="3" t="s">
        <v>23</v>
      </c>
      <c r="D235" s="3" t="s">
        <v>16</v>
      </c>
      <c r="E235" s="3" t="s">
        <v>208</v>
      </c>
      <c r="F235" s="3" t="s">
        <v>78</v>
      </c>
      <c r="G235" s="87">
        <f>G236</f>
        <v>0</v>
      </c>
      <c r="H235" s="87">
        <f>H236</f>
        <v>0</v>
      </c>
      <c r="I235" s="87">
        <f>I236</f>
        <v>0</v>
      </c>
      <c r="J235" s="87"/>
      <c r="K235" s="87">
        <f>K236</f>
        <v>0</v>
      </c>
      <c r="L235" s="72">
        <f t="shared" si="49"/>
        <v>0</v>
      </c>
      <c r="M235" s="87">
        <f>M236</f>
        <v>0</v>
      </c>
      <c r="N235" s="87">
        <f>N236</f>
        <v>0</v>
      </c>
      <c r="O235" s="87">
        <f>O236</f>
        <v>0</v>
      </c>
      <c r="P235" s="87"/>
      <c r="Q235" s="87">
        <f>Q236</f>
        <v>0</v>
      </c>
      <c r="R235" s="72">
        <f t="shared" si="50"/>
        <v>0</v>
      </c>
    </row>
    <row r="236" spans="1:18" s="57" customFormat="1" ht="40.5" customHeight="1" hidden="1">
      <c r="A236" s="58" t="s">
        <v>211</v>
      </c>
      <c r="B236" s="107"/>
      <c r="C236" s="24" t="s">
        <v>23</v>
      </c>
      <c r="D236" s="24" t="s">
        <v>16</v>
      </c>
      <c r="E236" s="24" t="s">
        <v>212</v>
      </c>
      <c r="F236" s="24" t="s">
        <v>78</v>
      </c>
      <c r="G236" s="88">
        <f>G237</f>
        <v>0</v>
      </c>
      <c r="H236" s="88"/>
      <c r="I236" s="82">
        <f>G236+H236</f>
        <v>0</v>
      </c>
      <c r="J236" s="82"/>
      <c r="K236" s="82"/>
      <c r="L236" s="72">
        <f t="shared" si="49"/>
        <v>0</v>
      </c>
      <c r="M236" s="88">
        <f>M237</f>
        <v>0</v>
      </c>
      <c r="N236" s="88"/>
      <c r="O236" s="82">
        <f>M236+N236</f>
        <v>0</v>
      </c>
      <c r="P236" s="82"/>
      <c r="Q236" s="82"/>
      <c r="R236" s="72">
        <f t="shared" si="50"/>
        <v>0</v>
      </c>
    </row>
    <row r="237" spans="1:18" s="9" customFormat="1" ht="18" customHeight="1" hidden="1">
      <c r="A237" s="46" t="s">
        <v>202</v>
      </c>
      <c r="B237" s="108"/>
      <c r="C237" s="23" t="s">
        <v>205</v>
      </c>
      <c r="D237" s="23" t="s">
        <v>16</v>
      </c>
      <c r="E237" s="23" t="s">
        <v>212</v>
      </c>
      <c r="F237" s="23" t="s">
        <v>15</v>
      </c>
      <c r="G237" s="74"/>
      <c r="H237" s="74"/>
      <c r="I237" s="72"/>
      <c r="J237" s="72"/>
      <c r="K237" s="72"/>
      <c r="L237" s="72">
        <f t="shared" si="49"/>
        <v>0</v>
      </c>
      <c r="M237" s="74"/>
      <c r="N237" s="74"/>
      <c r="O237" s="72"/>
      <c r="P237" s="72"/>
      <c r="Q237" s="72"/>
      <c r="R237" s="72">
        <f t="shared" si="50"/>
        <v>0</v>
      </c>
    </row>
    <row r="238" spans="1:18" s="61" customFormat="1" ht="30.75" customHeight="1" hidden="1">
      <c r="A238" s="59" t="s">
        <v>115</v>
      </c>
      <c r="B238" s="109"/>
      <c r="C238" s="60" t="s">
        <v>23</v>
      </c>
      <c r="D238" s="60" t="s">
        <v>16</v>
      </c>
      <c r="E238" s="60" t="s">
        <v>166</v>
      </c>
      <c r="F238" s="60" t="s">
        <v>78</v>
      </c>
      <c r="G238" s="90">
        <f>G239+G241</f>
        <v>0</v>
      </c>
      <c r="H238" s="90">
        <f>H239</f>
        <v>0</v>
      </c>
      <c r="I238" s="90">
        <f>I239</f>
        <v>0</v>
      </c>
      <c r="J238" s="90"/>
      <c r="K238" s="90">
        <f>K239</f>
        <v>0</v>
      </c>
      <c r="L238" s="72">
        <f t="shared" si="49"/>
        <v>0</v>
      </c>
      <c r="M238" s="90">
        <f>M239+M241</f>
        <v>0</v>
      </c>
      <c r="N238" s="90">
        <f>N239</f>
        <v>0</v>
      </c>
      <c r="O238" s="90">
        <f>O239</f>
        <v>0</v>
      </c>
      <c r="P238" s="90"/>
      <c r="Q238" s="90">
        <f>Q239</f>
        <v>0</v>
      </c>
      <c r="R238" s="72">
        <f t="shared" si="50"/>
        <v>0</v>
      </c>
    </row>
    <row r="239" spans="1:18" s="57" customFormat="1" ht="78.75" customHeight="1" hidden="1">
      <c r="A239" s="47" t="s">
        <v>213</v>
      </c>
      <c r="B239" s="106"/>
      <c r="C239" s="3" t="s">
        <v>23</v>
      </c>
      <c r="D239" s="3" t="s">
        <v>16</v>
      </c>
      <c r="E239" s="3" t="s">
        <v>214</v>
      </c>
      <c r="F239" s="3" t="s">
        <v>78</v>
      </c>
      <c r="G239" s="87">
        <f>G240</f>
        <v>0</v>
      </c>
      <c r="H239" s="87">
        <f>H240</f>
        <v>0</v>
      </c>
      <c r="I239" s="87">
        <f>I240</f>
        <v>0</v>
      </c>
      <c r="J239" s="87"/>
      <c r="K239" s="87">
        <f>K240</f>
        <v>0</v>
      </c>
      <c r="L239" s="72">
        <f t="shared" si="49"/>
        <v>0</v>
      </c>
      <c r="M239" s="87">
        <f>M240</f>
        <v>0</v>
      </c>
      <c r="N239" s="87">
        <f>N240</f>
        <v>0</v>
      </c>
      <c r="O239" s="87">
        <f>O240</f>
        <v>0</v>
      </c>
      <c r="P239" s="87"/>
      <c r="Q239" s="87">
        <f>Q240</f>
        <v>0</v>
      </c>
      <c r="R239" s="72">
        <f t="shared" si="50"/>
        <v>0</v>
      </c>
    </row>
    <row r="240" spans="1:18" s="57" customFormat="1" ht="18.75" customHeight="1" hidden="1">
      <c r="A240" s="58" t="s">
        <v>202</v>
      </c>
      <c r="B240" s="107"/>
      <c r="C240" s="24" t="s">
        <v>23</v>
      </c>
      <c r="D240" s="24" t="s">
        <v>16</v>
      </c>
      <c r="E240" s="24" t="s">
        <v>214</v>
      </c>
      <c r="F240" s="24" t="s">
        <v>15</v>
      </c>
      <c r="G240" s="88"/>
      <c r="H240" s="88"/>
      <c r="I240" s="82">
        <f>G240+H240</f>
        <v>0</v>
      </c>
      <c r="J240" s="82"/>
      <c r="K240" s="82"/>
      <c r="L240" s="72">
        <f t="shared" si="49"/>
        <v>0</v>
      </c>
      <c r="M240" s="88"/>
      <c r="N240" s="88"/>
      <c r="O240" s="82">
        <f>M240+N240</f>
        <v>0</v>
      </c>
      <c r="P240" s="82"/>
      <c r="Q240" s="82"/>
      <c r="R240" s="72">
        <f t="shared" si="50"/>
        <v>0</v>
      </c>
    </row>
    <row r="241" spans="1:18" s="55" customFormat="1" ht="48" customHeight="1" hidden="1">
      <c r="A241" s="59" t="s">
        <v>215</v>
      </c>
      <c r="B241" s="109"/>
      <c r="C241" s="56" t="s">
        <v>23</v>
      </c>
      <c r="D241" s="56" t="s">
        <v>16</v>
      </c>
      <c r="E241" s="56" t="s">
        <v>220</v>
      </c>
      <c r="F241" s="56" t="s">
        <v>78</v>
      </c>
      <c r="G241" s="83">
        <f>G242+G247</f>
        <v>0</v>
      </c>
      <c r="H241" s="83"/>
      <c r="I241" s="91"/>
      <c r="J241" s="91"/>
      <c r="K241" s="91"/>
      <c r="L241" s="72">
        <f t="shared" si="49"/>
        <v>0</v>
      </c>
      <c r="M241" s="83">
        <f>M242+M247</f>
        <v>0</v>
      </c>
      <c r="N241" s="83"/>
      <c r="O241" s="91"/>
      <c r="P241" s="91"/>
      <c r="Q241" s="91"/>
      <c r="R241" s="72">
        <f t="shared" si="50"/>
        <v>0</v>
      </c>
    </row>
    <row r="242" spans="1:18" s="11" customFormat="1" ht="18.75" customHeight="1" hidden="1">
      <c r="A242" s="47" t="s">
        <v>216</v>
      </c>
      <c r="B242" s="106"/>
      <c r="C242" s="3" t="s">
        <v>23</v>
      </c>
      <c r="D242" s="3" t="s">
        <v>16</v>
      </c>
      <c r="E242" s="3" t="s">
        <v>221</v>
      </c>
      <c r="F242" s="3" t="s">
        <v>78</v>
      </c>
      <c r="G242" s="87">
        <f>G243+G245</f>
        <v>0</v>
      </c>
      <c r="H242" s="87"/>
      <c r="I242" s="82"/>
      <c r="J242" s="82"/>
      <c r="K242" s="82"/>
      <c r="L242" s="72">
        <f t="shared" si="49"/>
        <v>0</v>
      </c>
      <c r="M242" s="87">
        <f>M243+M245</f>
        <v>0</v>
      </c>
      <c r="N242" s="87"/>
      <c r="O242" s="82"/>
      <c r="P242" s="82"/>
      <c r="Q242" s="82"/>
      <c r="R242" s="72">
        <f t="shared" si="50"/>
        <v>0</v>
      </c>
    </row>
    <row r="243" spans="1:18" s="57" customFormat="1" ht="27" customHeight="1" hidden="1">
      <c r="A243" s="58" t="s">
        <v>217</v>
      </c>
      <c r="B243" s="107"/>
      <c r="C243" s="24" t="s">
        <v>23</v>
      </c>
      <c r="D243" s="24" t="s">
        <v>16</v>
      </c>
      <c r="E243" s="24" t="s">
        <v>222</v>
      </c>
      <c r="F243" s="24" t="s">
        <v>78</v>
      </c>
      <c r="G243" s="88">
        <f>G244</f>
        <v>0</v>
      </c>
      <c r="H243" s="88"/>
      <c r="I243" s="89"/>
      <c r="J243" s="89"/>
      <c r="K243" s="89"/>
      <c r="L243" s="72">
        <f t="shared" si="49"/>
        <v>0</v>
      </c>
      <c r="M243" s="88">
        <f>M244</f>
        <v>0</v>
      </c>
      <c r="N243" s="88"/>
      <c r="O243" s="89"/>
      <c r="P243" s="89"/>
      <c r="Q243" s="89"/>
      <c r="R243" s="72">
        <f t="shared" si="50"/>
        <v>0</v>
      </c>
    </row>
    <row r="244" spans="1:18" s="13" customFormat="1" ht="18.75" customHeight="1" hidden="1">
      <c r="A244" s="45" t="s">
        <v>202</v>
      </c>
      <c r="B244" s="110"/>
      <c r="C244" s="4" t="s">
        <v>23</v>
      </c>
      <c r="D244" s="4" t="s">
        <v>16</v>
      </c>
      <c r="E244" s="4" t="s">
        <v>222</v>
      </c>
      <c r="F244" s="4" t="s">
        <v>15</v>
      </c>
      <c r="G244" s="75"/>
      <c r="H244" s="75"/>
      <c r="I244" s="72"/>
      <c r="J244" s="72"/>
      <c r="K244" s="72"/>
      <c r="L244" s="72">
        <f t="shared" si="49"/>
        <v>0</v>
      </c>
      <c r="M244" s="75"/>
      <c r="N244" s="75"/>
      <c r="O244" s="72"/>
      <c r="P244" s="72"/>
      <c r="Q244" s="72"/>
      <c r="R244" s="72">
        <f t="shared" si="50"/>
        <v>0</v>
      </c>
    </row>
    <row r="245" spans="1:18" s="11" customFormat="1" ht="18.75" customHeight="1" hidden="1">
      <c r="A245" s="47" t="s">
        <v>218</v>
      </c>
      <c r="B245" s="106"/>
      <c r="C245" s="3" t="s">
        <v>23</v>
      </c>
      <c r="D245" s="3" t="s">
        <v>16</v>
      </c>
      <c r="E245" s="3" t="s">
        <v>223</v>
      </c>
      <c r="F245" s="3" t="s">
        <v>78</v>
      </c>
      <c r="G245" s="87">
        <f>G246</f>
        <v>0</v>
      </c>
      <c r="H245" s="87"/>
      <c r="I245" s="82"/>
      <c r="J245" s="82"/>
      <c r="K245" s="82"/>
      <c r="L245" s="72">
        <f t="shared" si="49"/>
        <v>0</v>
      </c>
      <c r="M245" s="87">
        <f>M246</f>
        <v>0</v>
      </c>
      <c r="N245" s="87"/>
      <c r="O245" s="82"/>
      <c r="P245" s="82"/>
      <c r="Q245" s="82"/>
      <c r="R245" s="72">
        <f t="shared" si="50"/>
        <v>0</v>
      </c>
    </row>
    <row r="246" spans="1:18" s="11" customFormat="1" ht="30.75" customHeight="1" hidden="1">
      <c r="A246" s="47" t="s">
        <v>161</v>
      </c>
      <c r="B246" s="106"/>
      <c r="C246" s="3" t="s">
        <v>23</v>
      </c>
      <c r="D246" s="3" t="s">
        <v>16</v>
      </c>
      <c r="E246" s="3" t="s">
        <v>223</v>
      </c>
      <c r="F246" s="3" t="s">
        <v>162</v>
      </c>
      <c r="G246" s="87"/>
      <c r="H246" s="87"/>
      <c r="I246" s="82"/>
      <c r="J246" s="82"/>
      <c r="K246" s="82"/>
      <c r="L246" s="72">
        <f t="shared" si="49"/>
        <v>0</v>
      </c>
      <c r="M246" s="87"/>
      <c r="N246" s="87"/>
      <c r="O246" s="82"/>
      <c r="P246" s="82"/>
      <c r="Q246" s="82"/>
      <c r="R246" s="72">
        <f t="shared" si="50"/>
        <v>0</v>
      </c>
    </row>
    <row r="247" spans="1:18" s="57" customFormat="1" ht="28.5" customHeight="1" hidden="1">
      <c r="A247" s="58" t="s">
        <v>219</v>
      </c>
      <c r="B247" s="107"/>
      <c r="C247" s="24" t="s">
        <v>23</v>
      </c>
      <c r="D247" s="24" t="s">
        <v>16</v>
      </c>
      <c r="E247" s="24" t="s">
        <v>250</v>
      </c>
      <c r="F247" s="24" t="s">
        <v>78</v>
      </c>
      <c r="G247" s="88">
        <f>G248</f>
        <v>0</v>
      </c>
      <c r="H247" s="88"/>
      <c r="I247" s="82"/>
      <c r="J247" s="82"/>
      <c r="K247" s="82"/>
      <c r="L247" s="72">
        <f t="shared" si="49"/>
        <v>0</v>
      </c>
      <c r="M247" s="88">
        <f>M248</f>
        <v>0</v>
      </c>
      <c r="N247" s="88"/>
      <c r="O247" s="82"/>
      <c r="P247" s="82"/>
      <c r="Q247" s="82"/>
      <c r="R247" s="72">
        <f t="shared" si="50"/>
        <v>0</v>
      </c>
    </row>
    <row r="248" spans="1:18" s="11" customFormat="1" ht="18.75" customHeight="1" hidden="1">
      <c r="A248" s="47" t="s">
        <v>202</v>
      </c>
      <c r="B248" s="106"/>
      <c r="C248" s="3" t="s">
        <v>23</v>
      </c>
      <c r="D248" s="3" t="s">
        <v>16</v>
      </c>
      <c r="E248" s="3" t="s">
        <v>250</v>
      </c>
      <c r="F248" s="3" t="s">
        <v>15</v>
      </c>
      <c r="G248" s="87"/>
      <c r="H248" s="87"/>
      <c r="I248" s="82"/>
      <c r="J248" s="82"/>
      <c r="K248" s="82"/>
      <c r="L248" s="72">
        <f t="shared" si="49"/>
        <v>0</v>
      </c>
      <c r="M248" s="87"/>
      <c r="N248" s="87"/>
      <c r="O248" s="82"/>
      <c r="P248" s="82"/>
      <c r="Q248" s="82"/>
      <c r="R248" s="72">
        <f t="shared" si="50"/>
        <v>0</v>
      </c>
    </row>
    <row r="249" spans="1:18" s="55" customFormat="1" ht="35.25" customHeight="1" hidden="1">
      <c r="A249" s="59" t="s">
        <v>224</v>
      </c>
      <c r="B249" s="109"/>
      <c r="C249" s="56" t="s">
        <v>23</v>
      </c>
      <c r="D249" s="56" t="s">
        <v>66</v>
      </c>
      <c r="E249" s="56" t="s">
        <v>128</v>
      </c>
      <c r="F249" s="56" t="s">
        <v>78</v>
      </c>
      <c r="G249" s="83">
        <f aca="true" t="shared" si="51" ref="G249:I251">G250</f>
        <v>0</v>
      </c>
      <c r="H249" s="83">
        <f t="shared" si="51"/>
        <v>1272</v>
      </c>
      <c r="I249" s="83">
        <f t="shared" si="51"/>
        <v>1272</v>
      </c>
      <c r="J249" s="83"/>
      <c r="K249" s="83">
        <f>K250</f>
        <v>0</v>
      </c>
      <c r="L249" s="72">
        <f t="shared" si="49"/>
        <v>0</v>
      </c>
      <c r="M249" s="83">
        <f aca="true" t="shared" si="52" ref="M249:O251">M250</f>
        <v>0</v>
      </c>
      <c r="N249" s="83">
        <f t="shared" si="52"/>
        <v>1272</v>
      </c>
      <c r="O249" s="83">
        <f t="shared" si="52"/>
        <v>1272</v>
      </c>
      <c r="P249" s="83"/>
      <c r="Q249" s="83">
        <f>Q250</f>
        <v>0</v>
      </c>
      <c r="R249" s="72">
        <f t="shared" si="50"/>
        <v>0</v>
      </c>
    </row>
    <row r="250" spans="1:18" s="57" customFormat="1" ht="75" customHeight="1" hidden="1">
      <c r="A250" s="58" t="s">
        <v>129</v>
      </c>
      <c r="B250" s="107"/>
      <c r="C250" s="24" t="s">
        <v>205</v>
      </c>
      <c r="D250" s="24" t="s">
        <v>66</v>
      </c>
      <c r="E250" s="24" t="s">
        <v>130</v>
      </c>
      <c r="F250" s="24" t="s">
        <v>78</v>
      </c>
      <c r="G250" s="88">
        <f t="shared" si="51"/>
        <v>0</v>
      </c>
      <c r="H250" s="88">
        <f t="shared" si="51"/>
        <v>1272</v>
      </c>
      <c r="I250" s="88">
        <f t="shared" si="51"/>
        <v>1272</v>
      </c>
      <c r="J250" s="88"/>
      <c r="K250" s="88">
        <f>K251</f>
        <v>0</v>
      </c>
      <c r="L250" s="72">
        <f t="shared" si="49"/>
        <v>0</v>
      </c>
      <c r="M250" s="88">
        <f t="shared" si="52"/>
        <v>0</v>
      </c>
      <c r="N250" s="88">
        <f t="shared" si="52"/>
        <v>1272</v>
      </c>
      <c r="O250" s="88">
        <f t="shared" si="52"/>
        <v>1272</v>
      </c>
      <c r="P250" s="88"/>
      <c r="Q250" s="88">
        <f>Q251</f>
        <v>0</v>
      </c>
      <c r="R250" s="72">
        <f t="shared" si="50"/>
        <v>0</v>
      </c>
    </row>
    <row r="251" spans="1:18" s="11" customFormat="1" ht="18.75" customHeight="1" hidden="1">
      <c r="A251" s="47" t="s">
        <v>14</v>
      </c>
      <c r="B251" s="106"/>
      <c r="C251" s="3" t="s">
        <v>23</v>
      </c>
      <c r="D251" s="3" t="s">
        <v>66</v>
      </c>
      <c r="E251" s="3" t="s">
        <v>133</v>
      </c>
      <c r="F251" s="3" t="s">
        <v>78</v>
      </c>
      <c r="G251" s="87">
        <f t="shared" si="51"/>
        <v>0</v>
      </c>
      <c r="H251" s="87">
        <f t="shared" si="51"/>
        <v>1272</v>
      </c>
      <c r="I251" s="87">
        <f t="shared" si="51"/>
        <v>1272</v>
      </c>
      <c r="J251" s="87"/>
      <c r="K251" s="87">
        <f>K252</f>
        <v>0</v>
      </c>
      <c r="L251" s="72">
        <f t="shared" si="49"/>
        <v>0</v>
      </c>
      <c r="M251" s="87">
        <f t="shared" si="52"/>
        <v>0</v>
      </c>
      <c r="N251" s="87">
        <f t="shared" si="52"/>
        <v>1272</v>
      </c>
      <c r="O251" s="87">
        <f t="shared" si="52"/>
        <v>1272</v>
      </c>
      <c r="P251" s="87"/>
      <c r="Q251" s="87">
        <f>Q252</f>
        <v>0</v>
      </c>
      <c r="R251" s="72">
        <f t="shared" si="50"/>
        <v>0</v>
      </c>
    </row>
    <row r="252" spans="1:18" s="11" customFormat="1" ht="30.75" customHeight="1" hidden="1">
      <c r="A252" s="47" t="s">
        <v>134</v>
      </c>
      <c r="B252" s="106"/>
      <c r="C252" s="3" t="s">
        <v>23</v>
      </c>
      <c r="D252" s="3" t="s">
        <v>66</v>
      </c>
      <c r="E252" s="3" t="s">
        <v>133</v>
      </c>
      <c r="F252" s="3" t="s">
        <v>136</v>
      </c>
      <c r="G252" s="87"/>
      <c r="H252" s="87">
        <v>1272</v>
      </c>
      <c r="I252" s="87">
        <v>1272</v>
      </c>
      <c r="J252" s="87"/>
      <c r="K252" s="87"/>
      <c r="L252" s="72">
        <f t="shared" si="49"/>
        <v>0</v>
      </c>
      <c r="M252" s="87"/>
      <c r="N252" s="87">
        <v>1272</v>
      </c>
      <c r="O252" s="87">
        <v>1272</v>
      </c>
      <c r="P252" s="87"/>
      <c r="Q252" s="87"/>
      <c r="R252" s="72">
        <f t="shared" si="50"/>
        <v>0</v>
      </c>
    </row>
    <row r="253" spans="1:18" s="9" customFormat="1" ht="18.75" customHeight="1" hidden="1">
      <c r="A253" s="46"/>
      <c r="B253" s="108"/>
      <c r="C253" s="23"/>
      <c r="D253" s="23"/>
      <c r="E253" s="23"/>
      <c r="F253" s="23"/>
      <c r="G253" s="74"/>
      <c r="H253" s="74"/>
      <c r="I253" s="72"/>
      <c r="J253" s="72"/>
      <c r="K253" s="72"/>
      <c r="L253" s="72">
        <f t="shared" si="49"/>
        <v>0</v>
      </c>
      <c r="M253" s="74"/>
      <c r="N253" s="74"/>
      <c r="O253" s="72"/>
      <c r="P253" s="72"/>
      <c r="Q253" s="72"/>
      <c r="R253" s="72">
        <f t="shared" si="50"/>
        <v>0</v>
      </c>
    </row>
    <row r="254" spans="1:18" s="9" customFormat="1" ht="18.75" customHeight="1" hidden="1">
      <c r="A254" s="46"/>
      <c r="B254" s="108"/>
      <c r="C254" s="23"/>
      <c r="D254" s="23"/>
      <c r="E254" s="23"/>
      <c r="F254" s="23"/>
      <c r="G254" s="74"/>
      <c r="H254" s="74"/>
      <c r="I254" s="72"/>
      <c r="J254" s="72"/>
      <c r="K254" s="72"/>
      <c r="L254" s="72">
        <f t="shared" si="49"/>
        <v>0</v>
      </c>
      <c r="M254" s="74"/>
      <c r="N254" s="74"/>
      <c r="O254" s="72"/>
      <c r="P254" s="72"/>
      <c r="Q254" s="72"/>
      <c r="R254" s="72">
        <f t="shared" si="50"/>
        <v>0</v>
      </c>
    </row>
    <row r="255" spans="1:18" s="9" customFormat="1" ht="18.75" customHeight="1" hidden="1">
      <c r="A255" s="46"/>
      <c r="B255" s="108"/>
      <c r="C255" s="23"/>
      <c r="D255" s="23"/>
      <c r="E255" s="23"/>
      <c r="F255" s="23"/>
      <c r="G255" s="74"/>
      <c r="H255" s="74"/>
      <c r="I255" s="72"/>
      <c r="J255" s="72"/>
      <c r="K255" s="72"/>
      <c r="L255" s="72">
        <f t="shared" si="49"/>
        <v>0</v>
      </c>
      <c r="M255" s="74"/>
      <c r="N255" s="74"/>
      <c r="O255" s="72"/>
      <c r="P255" s="72"/>
      <c r="Q255" s="72"/>
      <c r="R255" s="72">
        <f t="shared" si="50"/>
        <v>0</v>
      </c>
    </row>
    <row r="256" spans="1:18" s="9" customFormat="1" ht="18.75" customHeight="1" hidden="1">
      <c r="A256" s="46"/>
      <c r="B256" s="108"/>
      <c r="C256" s="23"/>
      <c r="D256" s="23"/>
      <c r="E256" s="23"/>
      <c r="F256" s="23"/>
      <c r="G256" s="74"/>
      <c r="H256" s="74"/>
      <c r="I256" s="72"/>
      <c r="J256" s="72"/>
      <c r="K256" s="72"/>
      <c r="L256" s="72">
        <f t="shared" si="49"/>
        <v>0</v>
      </c>
      <c r="M256" s="74"/>
      <c r="N256" s="74"/>
      <c r="O256" s="72"/>
      <c r="P256" s="72"/>
      <c r="Q256" s="72"/>
      <c r="R256" s="72">
        <f t="shared" si="50"/>
        <v>0</v>
      </c>
    </row>
    <row r="257" spans="1:18" ht="15" hidden="1">
      <c r="A257" s="18" t="s">
        <v>52</v>
      </c>
      <c r="B257" s="93"/>
      <c r="C257" s="19">
        <v>11</v>
      </c>
      <c r="D257" s="19" t="s">
        <v>55</v>
      </c>
      <c r="E257" s="19" t="s">
        <v>128</v>
      </c>
      <c r="F257" s="19" t="s">
        <v>78</v>
      </c>
      <c r="G257" s="84">
        <f>G258+G263</f>
        <v>0</v>
      </c>
      <c r="H257" s="84">
        <f>H258+H263</f>
        <v>0</v>
      </c>
      <c r="I257" s="84">
        <f>I258+I263</f>
        <v>0</v>
      </c>
      <c r="J257" s="84"/>
      <c r="K257" s="84">
        <f>K258+K263</f>
        <v>0</v>
      </c>
      <c r="L257" s="72">
        <f t="shared" si="49"/>
        <v>0</v>
      </c>
      <c r="M257" s="84">
        <f>M258+M263</f>
        <v>0</v>
      </c>
      <c r="N257" s="84">
        <f>N258+N263</f>
        <v>0</v>
      </c>
      <c r="O257" s="84">
        <f>O258+O263</f>
        <v>0</v>
      </c>
      <c r="P257" s="84"/>
      <c r="Q257" s="84">
        <f>Q258+Q263</f>
        <v>0</v>
      </c>
      <c r="R257" s="72">
        <f t="shared" si="50"/>
        <v>0</v>
      </c>
    </row>
    <row r="258" spans="1:18" ht="30.75" customHeight="1" hidden="1">
      <c r="A258" s="16" t="s">
        <v>227</v>
      </c>
      <c r="B258" s="95"/>
      <c r="C258" s="3">
        <v>11</v>
      </c>
      <c r="D258" s="3" t="s">
        <v>11</v>
      </c>
      <c r="E258" s="3" t="s">
        <v>128</v>
      </c>
      <c r="F258" s="3" t="s">
        <v>78</v>
      </c>
      <c r="G258" s="81">
        <f>G259</f>
        <v>0</v>
      </c>
      <c r="H258" s="81">
        <f>H259</f>
        <v>0</v>
      </c>
      <c r="I258" s="81">
        <f>I259</f>
        <v>0</v>
      </c>
      <c r="J258" s="81"/>
      <c r="K258" s="81">
        <f>K259</f>
        <v>0</v>
      </c>
      <c r="L258" s="72">
        <f t="shared" si="49"/>
        <v>0</v>
      </c>
      <c r="M258" s="81">
        <f>M259</f>
        <v>0</v>
      </c>
      <c r="N258" s="81">
        <f>N259</f>
        <v>0</v>
      </c>
      <c r="O258" s="81">
        <f>O259</f>
        <v>0</v>
      </c>
      <c r="P258" s="81"/>
      <c r="Q258" s="81">
        <f>Q259</f>
        <v>0</v>
      </c>
      <c r="R258" s="72">
        <f t="shared" si="50"/>
        <v>0</v>
      </c>
    </row>
    <row r="259" spans="1:18" s="51" customFormat="1" ht="24" customHeight="1" hidden="1">
      <c r="A259" s="30" t="s">
        <v>228</v>
      </c>
      <c r="B259" s="96"/>
      <c r="C259" s="39" t="s">
        <v>27</v>
      </c>
      <c r="D259" s="39" t="s">
        <v>11</v>
      </c>
      <c r="E259" s="39" t="s">
        <v>229</v>
      </c>
      <c r="F259" s="39" t="s">
        <v>78</v>
      </c>
      <c r="G259" s="87">
        <f>G260</f>
        <v>0</v>
      </c>
      <c r="H259" s="87">
        <f>H260+H261</f>
        <v>0</v>
      </c>
      <c r="I259" s="87">
        <f>I260+I261</f>
        <v>0</v>
      </c>
      <c r="J259" s="87"/>
      <c r="K259" s="87">
        <f>K260+K261</f>
        <v>0</v>
      </c>
      <c r="L259" s="72">
        <f t="shared" si="49"/>
        <v>0</v>
      </c>
      <c r="M259" s="87">
        <f>M260</f>
        <v>0</v>
      </c>
      <c r="N259" s="87">
        <f>N260+N261</f>
        <v>0</v>
      </c>
      <c r="O259" s="87">
        <f>O260+O261</f>
        <v>0</v>
      </c>
      <c r="P259" s="87"/>
      <c r="Q259" s="87">
        <f>Q260+Q261</f>
        <v>0</v>
      </c>
      <c r="R259" s="72">
        <f t="shared" si="50"/>
        <v>0</v>
      </c>
    </row>
    <row r="260" spans="1:18" s="7" customFormat="1" ht="21.75" customHeight="1" hidden="1">
      <c r="A260" s="17" t="s">
        <v>228</v>
      </c>
      <c r="B260" s="101"/>
      <c r="C260" s="5" t="s">
        <v>27</v>
      </c>
      <c r="D260" s="5" t="s">
        <v>11</v>
      </c>
      <c r="E260" s="5" t="s">
        <v>230</v>
      </c>
      <c r="F260" s="5" t="s">
        <v>78</v>
      </c>
      <c r="G260" s="81">
        <f>G261</f>
        <v>0</v>
      </c>
      <c r="H260" s="81"/>
      <c r="I260" s="81"/>
      <c r="J260" s="81"/>
      <c r="K260" s="81"/>
      <c r="L260" s="72">
        <f t="shared" si="49"/>
        <v>0</v>
      </c>
      <c r="M260" s="81">
        <f>M261</f>
        <v>0</v>
      </c>
      <c r="N260" s="81"/>
      <c r="O260" s="81"/>
      <c r="P260" s="81"/>
      <c r="Q260" s="81"/>
      <c r="R260" s="72">
        <f t="shared" si="50"/>
        <v>0</v>
      </c>
    </row>
    <row r="261" spans="1:18" s="62" customFormat="1" ht="51" customHeight="1" hidden="1">
      <c r="A261" s="53" t="s">
        <v>232</v>
      </c>
      <c r="B261" s="102"/>
      <c r="C261" s="54" t="s">
        <v>27</v>
      </c>
      <c r="D261" s="54" t="s">
        <v>11</v>
      </c>
      <c r="E261" s="54" t="s">
        <v>233</v>
      </c>
      <c r="F261" s="54" t="s">
        <v>78</v>
      </c>
      <c r="G261" s="83">
        <f>G262</f>
        <v>0</v>
      </c>
      <c r="H261" s="83"/>
      <c r="I261" s="83"/>
      <c r="J261" s="83"/>
      <c r="K261" s="83"/>
      <c r="L261" s="72">
        <f t="shared" si="49"/>
        <v>0</v>
      </c>
      <c r="M261" s="83">
        <f>M262</f>
        <v>0</v>
      </c>
      <c r="N261" s="83"/>
      <c r="O261" s="83"/>
      <c r="P261" s="83"/>
      <c r="Q261" s="83"/>
      <c r="R261" s="72">
        <f t="shared" si="50"/>
        <v>0</v>
      </c>
    </row>
    <row r="262" spans="1:18" s="51" customFormat="1" ht="21" customHeight="1" hidden="1">
      <c r="A262" s="33" t="s">
        <v>231</v>
      </c>
      <c r="B262" s="97"/>
      <c r="C262" s="10" t="s">
        <v>27</v>
      </c>
      <c r="D262" s="10" t="s">
        <v>11</v>
      </c>
      <c r="E262" s="10" t="s">
        <v>233</v>
      </c>
      <c r="F262" s="10" t="s">
        <v>234</v>
      </c>
      <c r="G262" s="87"/>
      <c r="H262" s="87"/>
      <c r="I262" s="87"/>
      <c r="J262" s="87"/>
      <c r="K262" s="87"/>
      <c r="L262" s="72">
        <f t="shared" si="49"/>
        <v>0</v>
      </c>
      <c r="M262" s="87"/>
      <c r="N262" s="87"/>
      <c r="O262" s="87"/>
      <c r="P262" s="87"/>
      <c r="Q262" s="87"/>
      <c r="R262" s="72">
        <f t="shared" si="50"/>
        <v>0</v>
      </c>
    </row>
    <row r="263" spans="1:18" s="62" customFormat="1" ht="53.25" customHeight="1" hidden="1">
      <c r="A263" s="63" t="s">
        <v>235</v>
      </c>
      <c r="B263" s="111"/>
      <c r="C263" s="64" t="s">
        <v>27</v>
      </c>
      <c r="D263" s="64" t="s">
        <v>68</v>
      </c>
      <c r="E263" s="64" t="s">
        <v>128</v>
      </c>
      <c r="F263" s="64" t="s">
        <v>78</v>
      </c>
      <c r="G263" s="83">
        <f>G264</f>
        <v>0</v>
      </c>
      <c r="H263" s="83">
        <f>H264</f>
        <v>0</v>
      </c>
      <c r="I263" s="83">
        <f>I264</f>
        <v>0</v>
      </c>
      <c r="J263" s="83"/>
      <c r="K263" s="83">
        <f>K264</f>
        <v>0</v>
      </c>
      <c r="L263" s="72">
        <f t="shared" si="49"/>
        <v>0</v>
      </c>
      <c r="M263" s="83">
        <f>M264</f>
        <v>0</v>
      </c>
      <c r="N263" s="83">
        <f>N264</f>
        <v>0</v>
      </c>
      <c r="O263" s="83">
        <f>O264</f>
        <v>0</v>
      </c>
      <c r="P263" s="83"/>
      <c r="Q263" s="83">
        <f>Q264</f>
        <v>0</v>
      </c>
      <c r="R263" s="72">
        <f t="shared" si="50"/>
        <v>0</v>
      </c>
    </row>
    <row r="264" spans="1:18" s="51" customFormat="1" ht="29.25" customHeight="1" hidden="1">
      <c r="A264" s="30" t="s">
        <v>12</v>
      </c>
      <c r="B264" s="96"/>
      <c r="C264" s="39" t="s">
        <v>27</v>
      </c>
      <c r="D264" s="39" t="s">
        <v>68</v>
      </c>
      <c r="E264" s="39" t="s">
        <v>236</v>
      </c>
      <c r="F264" s="39" t="s">
        <v>78</v>
      </c>
      <c r="G264" s="87">
        <f>G265+G267</f>
        <v>0</v>
      </c>
      <c r="H264" s="87">
        <f>H265+H267</f>
        <v>0</v>
      </c>
      <c r="I264" s="87">
        <f>I265+I267</f>
        <v>0</v>
      </c>
      <c r="J264" s="87"/>
      <c r="K264" s="87">
        <f>K265+K267</f>
        <v>0</v>
      </c>
      <c r="L264" s="72">
        <f t="shared" si="49"/>
        <v>0</v>
      </c>
      <c r="M264" s="87">
        <f>M265+M267</f>
        <v>0</v>
      </c>
      <c r="N264" s="87">
        <f>N265+N267</f>
        <v>0</v>
      </c>
      <c r="O264" s="87">
        <f>O265+O267</f>
        <v>0</v>
      </c>
      <c r="P264" s="87"/>
      <c r="Q264" s="87">
        <f>Q265+Q267</f>
        <v>0</v>
      </c>
      <c r="R264" s="72">
        <f t="shared" si="50"/>
        <v>0</v>
      </c>
    </row>
    <row r="265" spans="1:18" s="51" customFormat="1" ht="48" customHeight="1" hidden="1">
      <c r="A265" s="33" t="s">
        <v>237</v>
      </c>
      <c r="B265" s="97"/>
      <c r="C265" s="10" t="s">
        <v>27</v>
      </c>
      <c r="D265" s="10" t="s">
        <v>68</v>
      </c>
      <c r="E265" s="10" t="s">
        <v>238</v>
      </c>
      <c r="F265" s="10" t="s">
        <v>78</v>
      </c>
      <c r="G265" s="87">
        <f>G266</f>
        <v>0</v>
      </c>
      <c r="H265" s="87">
        <f>H266</f>
        <v>0</v>
      </c>
      <c r="I265" s="87">
        <f>I266</f>
        <v>0</v>
      </c>
      <c r="J265" s="87"/>
      <c r="K265" s="87">
        <f>K266</f>
        <v>0</v>
      </c>
      <c r="L265" s="72">
        <f t="shared" si="49"/>
        <v>0</v>
      </c>
      <c r="M265" s="87">
        <f>M266</f>
        <v>0</v>
      </c>
      <c r="N265" s="87">
        <f>N266</f>
        <v>0</v>
      </c>
      <c r="O265" s="87">
        <f>O266</f>
        <v>0</v>
      </c>
      <c r="P265" s="87"/>
      <c r="Q265" s="87">
        <f>Q266</f>
        <v>0</v>
      </c>
      <c r="R265" s="72">
        <f t="shared" si="50"/>
        <v>0</v>
      </c>
    </row>
    <row r="266" spans="1:18" s="7" customFormat="1" ht="17.25" customHeight="1" hidden="1">
      <c r="A266" s="17" t="s">
        <v>104</v>
      </c>
      <c r="B266" s="101"/>
      <c r="C266" s="5" t="s">
        <v>27</v>
      </c>
      <c r="D266" s="5" t="s">
        <v>68</v>
      </c>
      <c r="E266" s="5" t="s">
        <v>238</v>
      </c>
      <c r="F266" s="5" t="s">
        <v>239</v>
      </c>
      <c r="G266" s="81"/>
      <c r="H266" s="81"/>
      <c r="I266" s="72">
        <f>G266+H266</f>
        <v>0</v>
      </c>
      <c r="J266" s="72"/>
      <c r="K266" s="72"/>
      <c r="L266" s="72">
        <f t="shared" si="49"/>
        <v>0</v>
      </c>
      <c r="M266" s="81"/>
      <c r="N266" s="81"/>
      <c r="O266" s="72">
        <f>M266+N266</f>
        <v>0</v>
      </c>
      <c r="P266" s="72"/>
      <c r="Q266" s="72"/>
      <c r="R266" s="72">
        <f t="shared" si="50"/>
        <v>0</v>
      </c>
    </row>
    <row r="267" spans="1:18" s="51" customFormat="1" ht="30" customHeight="1" hidden="1">
      <c r="A267" s="33" t="s">
        <v>240</v>
      </c>
      <c r="B267" s="97"/>
      <c r="C267" s="10" t="s">
        <v>27</v>
      </c>
      <c r="D267" s="10" t="s">
        <v>68</v>
      </c>
      <c r="E267" s="10" t="s">
        <v>241</v>
      </c>
      <c r="F267" s="10" t="s">
        <v>78</v>
      </c>
      <c r="G267" s="87">
        <f>G268</f>
        <v>0</v>
      </c>
      <c r="H267" s="87">
        <f>H268</f>
        <v>0</v>
      </c>
      <c r="I267" s="87">
        <f>I268</f>
        <v>0</v>
      </c>
      <c r="J267" s="87"/>
      <c r="K267" s="87">
        <f>K268</f>
        <v>0</v>
      </c>
      <c r="L267" s="72">
        <f t="shared" si="49"/>
        <v>0</v>
      </c>
      <c r="M267" s="87">
        <f>M268</f>
        <v>0</v>
      </c>
      <c r="N267" s="87">
        <f>N268</f>
        <v>0</v>
      </c>
      <c r="O267" s="87">
        <f>O268</f>
        <v>0</v>
      </c>
      <c r="P267" s="87"/>
      <c r="Q267" s="87">
        <f>Q268</f>
        <v>0</v>
      </c>
      <c r="R267" s="72">
        <f t="shared" si="50"/>
        <v>0</v>
      </c>
    </row>
    <row r="268" spans="1:18" s="51" customFormat="1" ht="17.25" customHeight="1" hidden="1">
      <c r="A268" s="30" t="s">
        <v>104</v>
      </c>
      <c r="B268" s="96"/>
      <c r="C268" s="39" t="s">
        <v>27</v>
      </c>
      <c r="D268" s="39" t="s">
        <v>68</v>
      </c>
      <c r="E268" s="39" t="s">
        <v>241</v>
      </c>
      <c r="F268" s="39" t="s">
        <v>239</v>
      </c>
      <c r="G268" s="87"/>
      <c r="H268" s="87"/>
      <c r="I268" s="82"/>
      <c r="J268" s="82"/>
      <c r="K268" s="82"/>
      <c r="L268" s="72">
        <f t="shared" si="49"/>
        <v>0</v>
      </c>
      <c r="M268" s="87"/>
      <c r="N268" s="87"/>
      <c r="O268" s="82"/>
      <c r="P268" s="82"/>
      <c r="Q268" s="82"/>
      <c r="R268" s="72">
        <f t="shared" si="50"/>
        <v>0</v>
      </c>
    </row>
    <row r="269" spans="1:18" ht="15">
      <c r="A269" s="18" t="s">
        <v>54</v>
      </c>
      <c r="B269" s="93"/>
      <c r="C269" s="19" t="s">
        <v>55</v>
      </c>
      <c r="D269" s="19" t="s">
        <v>55</v>
      </c>
      <c r="E269" s="19" t="s">
        <v>117</v>
      </c>
      <c r="F269" s="19" t="s">
        <v>78</v>
      </c>
      <c r="G269" s="92">
        <f>G14+G51+G64+G90+G108+G139+G165+G210+G257+G57</f>
        <v>1169.7</v>
      </c>
      <c r="H269" s="92">
        <f>H14+H51+H64+H90+H108+H139+H165+H210+H257+H57</f>
        <v>0</v>
      </c>
      <c r="I269" s="92">
        <f>I14+I51+I64+I90+I108+I139+I165+I210+I257+I57</f>
        <v>565.6</v>
      </c>
      <c r="J269" s="92"/>
      <c r="K269" s="92">
        <f>K14+K51+K64+K90+K108+K139+K165+K210+K257+K57</f>
        <v>0</v>
      </c>
      <c r="L269" s="72">
        <f t="shared" si="49"/>
        <v>1169.7</v>
      </c>
      <c r="M269" s="92">
        <f>M14+M51+M64+M90+M108+M139+M165+M210+M257+M57</f>
        <v>1356.1999999999998</v>
      </c>
      <c r="N269" s="92">
        <f>N14+N51+N64+N90+N108+N139+N165+N210+N257+N57</f>
        <v>0</v>
      </c>
      <c r="O269" s="92">
        <f>O14+O51+O64+O90+O108+O139+O165+O210+O257+O57</f>
        <v>621.5</v>
      </c>
      <c r="P269" s="92"/>
      <c r="Q269" s="92">
        <f>Q14+Q51+Q64+Q90+Q108+Q139+Q165+Q210+Q257+Q57</f>
        <v>0</v>
      </c>
      <c r="R269" s="72">
        <f t="shared" si="50"/>
        <v>1356.1999999999998</v>
      </c>
    </row>
    <row r="270" spans="7:12" s="7" customFormat="1" ht="12.75">
      <c r="G270" s="8"/>
      <c r="H270" s="8"/>
      <c r="I270" s="8"/>
      <c r="J270" s="8"/>
      <c r="K270" s="8"/>
      <c r="L270" s="8"/>
    </row>
    <row r="271" spans="7:12" s="7" customFormat="1" ht="12.75">
      <c r="G271" s="8"/>
      <c r="H271" s="8"/>
      <c r="I271" s="8"/>
      <c r="J271" s="8"/>
      <c r="K271" s="8"/>
      <c r="L271" s="8"/>
    </row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</sheetData>
  <autoFilter ref="A14:G269"/>
  <mergeCells count="22">
    <mergeCell ref="D10:D12"/>
    <mergeCell ref="J10:J12"/>
    <mergeCell ref="R10:R12"/>
    <mergeCell ref="E10:E12"/>
    <mergeCell ref="G9:L9"/>
    <mergeCell ref="M9:R9"/>
    <mergeCell ref="M10:M12"/>
    <mergeCell ref="N10:N12"/>
    <mergeCell ref="O10:O12"/>
    <mergeCell ref="Q10:Q12"/>
    <mergeCell ref="P10:P12"/>
    <mergeCell ref="K10:K12"/>
    <mergeCell ref="F1:L1"/>
    <mergeCell ref="H10:H12"/>
    <mergeCell ref="I10:I12"/>
    <mergeCell ref="A6:G7"/>
    <mergeCell ref="C10:C12"/>
    <mergeCell ref="A10:A12"/>
    <mergeCell ref="G10:G12"/>
    <mergeCell ref="L10:L12"/>
    <mergeCell ref="F10:F12"/>
    <mergeCell ref="B9:B12"/>
  </mergeCells>
  <printOptions/>
  <pageMargins left="0.84" right="0.31" top="0.51" bottom="0.33" header="0.26" footer="0.31"/>
  <pageSetup fitToHeight="100" fitToWidth="1" horizontalDpi="600" verticalDpi="600" orientation="portrait" paperSize="9" scale="78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03">
      <selection activeCell="L269" sqref="L269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3" t="s">
        <v>274</v>
      </c>
      <c r="F1" s="123"/>
      <c r="G1" s="123"/>
      <c r="H1" s="123"/>
      <c r="I1" s="123"/>
      <c r="J1" s="123"/>
      <c r="K1" s="123"/>
    </row>
    <row r="2" spans="3:11" ht="12.75">
      <c r="C2" s="14" t="s">
        <v>297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300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299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298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27" t="s">
        <v>271</v>
      </c>
      <c r="G9" s="127"/>
      <c r="H9" s="127"/>
      <c r="I9" s="127"/>
      <c r="J9" s="127"/>
      <c r="K9" s="127"/>
      <c r="L9" s="127" t="s">
        <v>272</v>
      </c>
      <c r="M9" s="127"/>
      <c r="N9" s="127"/>
      <c r="O9" s="127"/>
      <c r="P9" s="127"/>
      <c r="Q9" s="127"/>
    </row>
    <row r="10" spans="1:17" ht="13.5" customHeight="1">
      <c r="A10" s="12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8" t="s">
        <v>124</v>
      </c>
      <c r="G10" s="128" t="s">
        <v>101</v>
      </c>
      <c r="H10" s="128" t="s">
        <v>102</v>
      </c>
      <c r="I10" s="128" t="s">
        <v>247</v>
      </c>
      <c r="J10" s="128" t="s">
        <v>125</v>
      </c>
      <c r="K10" s="128" t="s">
        <v>126</v>
      </c>
      <c r="L10" s="128" t="s">
        <v>124</v>
      </c>
      <c r="M10" s="128" t="s">
        <v>101</v>
      </c>
      <c r="N10" s="128" t="s">
        <v>102</v>
      </c>
      <c r="O10" s="128" t="s">
        <v>247</v>
      </c>
      <c r="P10" s="128" t="s">
        <v>125</v>
      </c>
      <c r="Q10" s="128" t="s">
        <v>126</v>
      </c>
    </row>
    <row r="11" spans="1:17" ht="15" customHeight="1">
      <c r="A11" s="128"/>
      <c r="B11" s="128" t="s">
        <v>6</v>
      </c>
      <c r="C11" s="128" t="s">
        <v>7</v>
      </c>
      <c r="D11" s="128" t="s">
        <v>8</v>
      </c>
      <c r="E11" s="128" t="s">
        <v>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1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546.1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546.1</v>
      </c>
      <c r="L13" s="72">
        <f t="shared" si="0"/>
        <v>554.6999999999999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554.6999999999999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540.5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540.5</v>
      </c>
      <c r="L24" s="74">
        <f t="shared" si="4"/>
        <v>549.0999999999999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549.0999999999999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540.5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540.5</v>
      </c>
      <c r="L25" s="76">
        <f t="shared" si="5"/>
        <v>549.0999999999999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549.0999999999999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330.3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330.3</v>
      </c>
      <c r="L26" s="76">
        <f t="shared" si="6"/>
        <v>338.9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338.9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330.3</v>
      </c>
      <c r="G27" s="76"/>
      <c r="H27" s="72"/>
      <c r="I27" s="72"/>
      <c r="J27" s="72"/>
      <c r="K27" s="72">
        <f aca="true" t="shared" si="7" ref="K27:K32">F27+I27+J27</f>
        <v>330.3</v>
      </c>
      <c r="L27" s="76">
        <v>338.9</v>
      </c>
      <c r="M27" s="76"/>
      <c r="N27" s="72"/>
      <c r="O27" s="72"/>
      <c r="P27" s="72"/>
      <c r="Q27" s="72">
        <f aca="true" t="shared" si="8" ref="Q27:Q32">L27+O27+P27</f>
        <v>338.9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</v>
      </c>
      <c r="L42" s="78">
        <f>L43+L45+L48</f>
        <v>3.6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</v>
      </c>
      <c r="G43" s="77">
        <f aca="true" t="shared" si="15" ref="G43:L43">G44</f>
        <v>0</v>
      </c>
      <c r="H43" s="77">
        <f t="shared" si="15"/>
        <v>0</v>
      </c>
      <c r="I43" s="77">
        <f t="shared" si="15"/>
        <v>0</v>
      </c>
      <c r="J43" s="77">
        <f t="shared" si="15"/>
        <v>0</v>
      </c>
      <c r="K43" s="77">
        <f t="shared" si="15"/>
        <v>1.6</v>
      </c>
      <c r="L43" s="77">
        <f t="shared" si="15"/>
        <v>1.6</v>
      </c>
      <c r="M43" s="77"/>
      <c r="N43" s="77"/>
      <c r="O43" s="77"/>
      <c r="P43" s="77">
        <f>P44</f>
        <v>0</v>
      </c>
      <c r="Q43" s="72">
        <f t="shared" si="12"/>
        <v>1.6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</v>
      </c>
      <c r="G44" s="79"/>
      <c r="H44" s="79"/>
      <c r="I44" s="79"/>
      <c r="J44" s="79"/>
      <c r="K44" s="72">
        <f t="shared" si="11"/>
        <v>1.6</v>
      </c>
      <c r="L44" s="79">
        <v>1.6</v>
      </c>
      <c r="M44" s="79"/>
      <c r="N44" s="79"/>
      <c r="O44" s="79"/>
      <c r="P44" s="79"/>
      <c r="Q44" s="72">
        <f t="shared" si="12"/>
        <v>1.6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6" ref="F45:H46">F46</f>
        <v>0</v>
      </c>
      <c r="G45" s="78">
        <f t="shared" si="16"/>
        <v>0</v>
      </c>
      <c r="H45" s="78">
        <f t="shared" si="16"/>
        <v>0</v>
      </c>
      <c r="I45" s="78"/>
      <c r="J45" s="78">
        <f>J46</f>
        <v>0</v>
      </c>
      <c r="K45" s="72">
        <f t="shared" si="11"/>
        <v>0</v>
      </c>
      <c r="L45" s="78">
        <f aca="true" t="shared" si="17" ref="L45:N46">L46</f>
        <v>0</v>
      </c>
      <c r="M45" s="78">
        <f t="shared" si="17"/>
        <v>0</v>
      </c>
      <c r="N45" s="78">
        <f t="shared" si="17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6"/>
        <v>0</v>
      </c>
      <c r="G46" s="76">
        <f t="shared" si="16"/>
        <v>0</v>
      </c>
      <c r="H46" s="76">
        <f t="shared" si="16"/>
        <v>0</v>
      </c>
      <c r="I46" s="76"/>
      <c r="J46" s="76">
        <f>J47</f>
        <v>0</v>
      </c>
      <c r="K46" s="72">
        <f t="shared" si="11"/>
        <v>0</v>
      </c>
      <c r="L46" s="76">
        <f t="shared" si="17"/>
        <v>0</v>
      </c>
      <c r="M46" s="76">
        <f t="shared" si="17"/>
        <v>0</v>
      </c>
      <c r="N46" s="76">
        <f t="shared" si="17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8" ref="F57:H58">F58</f>
        <v>0</v>
      </c>
      <c r="G57" s="76">
        <f t="shared" si="18"/>
        <v>0</v>
      </c>
      <c r="H57" s="76">
        <f t="shared" si="18"/>
        <v>0</v>
      </c>
      <c r="I57" s="76"/>
      <c r="J57" s="76">
        <f>J58</f>
        <v>0</v>
      </c>
      <c r="K57" s="72">
        <f t="shared" si="11"/>
        <v>0</v>
      </c>
      <c r="L57" s="76">
        <f aca="true" t="shared" si="19" ref="L57:N58">L58</f>
        <v>0</v>
      </c>
      <c r="M57" s="76">
        <f t="shared" si="19"/>
        <v>0</v>
      </c>
      <c r="N57" s="76">
        <f t="shared" si="19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8"/>
        <v>0</v>
      </c>
      <c r="G58" s="76">
        <f t="shared" si="18"/>
        <v>0</v>
      </c>
      <c r="H58" s="76">
        <f t="shared" si="18"/>
        <v>0</v>
      </c>
      <c r="I58" s="76"/>
      <c r="J58" s="76">
        <f>J59</f>
        <v>0</v>
      </c>
      <c r="K58" s="72">
        <f t="shared" si="11"/>
        <v>0</v>
      </c>
      <c r="L58" s="76">
        <f t="shared" si="19"/>
        <v>0</v>
      </c>
      <c r="M58" s="76">
        <f t="shared" si="19"/>
        <v>0</v>
      </c>
      <c r="N58" s="76">
        <f t="shared" si="19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20" ref="F60:H61">F61</f>
        <v>0</v>
      </c>
      <c r="G60" s="76">
        <f t="shared" si="20"/>
        <v>0</v>
      </c>
      <c r="H60" s="76">
        <f t="shared" si="20"/>
        <v>0</v>
      </c>
      <c r="I60" s="76"/>
      <c r="J60" s="76"/>
      <c r="K60" s="72">
        <f t="shared" si="11"/>
        <v>0</v>
      </c>
      <c r="L60" s="76">
        <f aca="true" t="shared" si="21" ref="L60:N61">L61</f>
        <v>0</v>
      </c>
      <c r="M60" s="76">
        <f t="shared" si="21"/>
        <v>0</v>
      </c>
      <c r="N60" s="76">
        <f t="shared" si="21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20"/>
        <v>0</v>
      </c>
      <c r="G61" s="76">
        <f t="shared" si="20"/>
        <v>0</v>
      </c>
      <c r="H61" s="76">
        <f t="shared" si="20"/>
        <v>0</v>
      </c>
      <c r="I61" s="76"/>
      <c r="J61" s="76"/>
      <c r="K61" s="72">
        <f t="shared" si="11"/>
        <v>0</v>
      </c>
      <c r="L61" s="76">
        <f t="shared" si="21"/>
        <v>0</v>
      </c>
      <c r="M61" s="76">
        <f t="shared" si="21"/>
        <v>0</v>
      </c>
      <c r="N61" s="76">
        <f t="shared" si="21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2" ref="F63:Q63">F65</f>
        <v>46.4</v>
      </c>
      <c r="G63" s="72">
        <f t="shared" si="22"/>
        <v>0</v>
      </c>
      <c r="H63" s="72">
        <f t="shared" si="22"/>
        <v>46.4</v>
      </c>
      <c r="I63" s="72">
        <f t="shared" si="22"/>
        <v>0</v>
      </c>
      <c r="J63" s="72">
        <f t="shared" si="22"/>
        <v>0</v>
      </c>
      <c r="K63" s="72">
        <f t="shared" si="22"/>
        <v>46.4</v>
      </c>
      <c r="L63" s="72">
        <f t="shared" si="22"/>
        <v>49.3</v>
      </c>
      <c r="M63" s="72">
        <f t="shared" si="22"/>
        <v>0</v>
      </c>
      <c r="N63" s="72">
        <f t="shared" si="22"/>
        <v>49.3</v>
      </c>
      <c r="O63" s="72">
        <f t="shared" si="22"/>
        <v>0</v>
      </c>
      <c r="P63" s="72">
        <f t="shared" si="22"/>
        <v>0</v>
      </c>
      <c r="Q63" s="72">
        <f t="shared" si="22"/>
        <v>49.3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46.4</v>
      </c>
      <c r="G64" s="81">
        <f>G65+G68</f>
        <v>0</v>
      </c>
      <c r="H64" s="81">
        <f>H65+H68</f>
        <v>46.4</v>
      </c>
      <c r="I64" s="81"/>
      <c r="J64" s="81">
        <f>J65+J68</f>
        <v>0</v>
      </c>
      <c r="K64" s="72">
        <f aca="true" t="shared" si="23" ref="K64:K88">F64+I64+J64</f>
        <v>46.4</v>
      </c>
      <c r="L64" s="81">
        <f>L65+L68</f>
        <v>49.3</v>
      </c>
      <c r="M64" s="81">
        <f>M65+M68</f>
        <v>0</v>
      </c>
      <c r="N64" s="81">
        <f>N65+N68</f>
        <v>49.3</v>
      </c>
      <c r="O64" s="81"/>
      <c r="P64" s="81">
        <f>P65+P68</f>
        <v>0</v>
      </c>
      <c r="Q64" s="72">
        <f aca="true" t="shared" si="24" ref="Q64:Q88">L64+O64+P64</f>
        <v>49.3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46.4</v>
      </c>
      <c r="G65" s="81">
        <f>G66</f>
        <v>0</v>
      </c>
      <c r="H65" s="81">
        <f>H66</f>
        <v>46.4</v>
      </c>
      <c r="I65" s="81"/>
      <c r="J65" s="81">
        <f>J66</f>
        <v>0</v>
      </c>
      <c r="K65" s="72">
        <f t="shared" si="23"/>
        <v>46.4</v>
      </c>
      <c r="L65" s="81">
        <f>L66</f>
        <v>49.3</v>
      </c>
      <c r="M65" s="81">
        <f>M66</f>
        <v>0</v>
      </c>
      <c r="N65" s="81">
        <f>N66</f>
        <v>49.3</v>
      </c>
      <c r="O65" s="81"/>
      <c r="P65" s="81">
        <f>P66</f>
        <v>0</v>
      </c>
      <c r="Q65" s="72">
        <f t="shared" si="24"/>
        <v>49.3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46.4</v>
      </c>
      <c r="G66" s="75"/>
      <c r="H66" s="72">
        <f aca="true" t="shared" si="25" ref="H66:H75">F66+G66</f>
        <v>46.4</v>
      </c>
      <c r="I66" s="72"/>
      <c r="J66" s="72"/>
      <c r="K66" s="72">
        <f t="shared" si="23"/>
        <v>46.4</v>
      </c>
      <c r="L66" s="75">
        <f>L80</f>
        <v>49.3</v>
      </c>
      <c r="M66" s="75"/>
      <c r="N66" s="72">
        <f aca="true" t="shared" si="26" ref="N66:N75">L66+M66</f>
        <v>49.3</v>
      </c>
      <c r="O66" s="72"/>
      <c r="P66" s="72"/>
      <c r="Q66" s="72">
        <f t="shared" si="24"/>
        <v>49.3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5"/>
        <v>0</v>
      </c>
      <c r="I67" s="72"/>
      <c r="J67" s="72"/>
      <c r="K67" s="72">
        <f t="shared" si="23"/>
        <v>0</v>
      </c>
      <c r="L67" s="81"/>
      <c r="M67" s="81"/>
      <c r="N67" s="72">
        <f t="shared" si="26"/>
        <v>0</v>
      </c>
      <c r="O67" s="72"/>
      <c r="P67" s="72"/>
      <c r="Q67" s="72">
        <f t="shared" si="24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5"/>
        <v>0</v>
      </c>
      <c r="I68" s="72"/>
      <c r="J68" s="72"/>
      <c r="K68" s="72">
        <f t="shared" si="23"/>
        <v>0</v>
      </c>
      <c r="L68" s="81">
        <f>L69</f>
        <v>0</v>
      </c>
      <c r="M68" s="81"/>
      <c r="N68" s="72">
        <f t="shared" si="26"/>
        <v>0</v>
      </c>
      <c r="O68" s="72"/>
      <c r="P68" s="72"/>
      <c r="Q68" s="72">
        <f t="shared" si="24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5"/>
        <v>0</v>
      </c>
      <c r="I69" s="72"/>
      <c r="J69" s="72"/>
      <c r="K69" s="72">
        <f t="shared" si="23"/>
        <v>0</v>
      </c>
      <c r="L69" s="76"/>
      <c r="M69" s="76"/>
      <c r="N69" s="72">
        <f t="shared" si="26"/>
        <v>0</v>
      </c>
      <c r="O69" s="72"/>
      <c r="P69" s="72"/>
      <c r="Q69" s="72">
        <f t="shared" si="24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5"/>
        <v>0</v>
      </c>
      <c r="I70" s="72"/>
      <c r="J70" s="72"/>
      <c r="K70" s="72">
        <f t="shared" si="23"/>
        <v>0</v>
      </c>
      <c r="L70" s="76">
        <f>L71+L73</f>
        <v>0</v>
      </c>
      <c r="M70" s="76"/>
      <c r="N70" s="72">
        <f t="shared" si="26"/>
        <v>0</v>
      </c>
      <c r="O70" s="72"/>
      <c r="P70" s="72"/>
      <c r="Q70" s="72">
        <f t="shared" si="24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5"/>
        <v>0</v>
      </c>
      <c r="I71" s="72"/>
      <c r="J71" s="72"/>
      <c r="K71" s="72">
        <f t="shared" si="23"/>
        <v>0</v>
      </c>
      <c r="L71" s="76">
        <f>L72</f>
        <v>0</v>
      </c>
      <c r="M71" s="76"/>
      <c r="N71" s="72">
        <f t="shared" si="26"/>
        <v>0</v>
      </c>
      <c r="O71" s="72"/>
      <c r="P71" s="72"/>
      <c r="Q71" s="72">
        <f t="shared" si="24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5"/>
        <v>0</v>
      </c>
      <c r="I72" s="72"/>
      <c r="J72" s="72"/>
      <c r="K72" s="72">
        <f t="shared" si="23"/>
        <v>0</v>
      </c>
      <c r="L72" s="76"/>
      <c r="M72" s="76"/>
      <c r="N72" s="72">
        <f t="shared" si="26"/>
        <v>0</v>
      </c>
      <c r="O72" s="72"/>
      <c r="P72" s="72"/>
      <c r="Q72" s="72">
        <f t="shared" si="24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5"/>
        <v>0</v>
      </c>
      <c r="I73" s="72"/>
      <c r="J73" s="72"/>
      <c r="K73" s="72">
        <f t="shared" si="23"/>
        <v>0</v>
      </c>
      <c r="L73" s="76">
        <f>L74+L75</f>
        <v>0</v>
      </c>
      <c r="M73" s="76"/>
      <c r="N73" s="72">
        <f t="shared" si="26"/>
        <v>0</v>
      </c>
      <c r="O73" s="72"/>
      <c r="P73" s="72"/>
      <c r="Q73" s="72">
        <f t="shared" si="24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5"/>
        <v>0</v>
      </c>
      <c r="I74" s="72"/>
      <c r="J74" s="72"/>
      <c r="K74" s="72">
        <f t="shared" si="23"/>
        <v>0</v>
      </c>
      <c r="L74" s="76"/>
      <c r="M74" s="76"/>
      <c r="N74" s="72">
        <f t="shared" si="26"/>
        <v>0</v>
      </c>
      <c r="O74" s="72"/>
      <c r="P74" s="72"/>
      <c r="Q74" s="72">
        <f t="shared" si="24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5"/>
        <v>0</v>
      </c>
      <c r="I75" s="72"/>
      <c r="J75" s="72"/>
      <c r="K75" s="72">
        <f t="shared" si="23"/>
        <v>0</v>
      </c>
      <c r="L75" s="76"/>
      <c r="M75" s="76"/>
      <c r="N75" s="72">
        <f t="shared" si="26"/>
        <v>0</v>
      </c>
      <c r="O75" s="72"/>
      <c r="P75" s="72"/>
      <c r="Q75" s="72">
        <f t="shared" si="24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3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4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3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4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3"/>
        <v>0</v>
      </c>
      <c r="L78" s="76"/>
      <c r="M78" s="76"/>
      <c r="N78" s="72">
        <f>L78+M78</f>
        <v>0</v>
      </c>
      <c r="O78" s="72"/>
      <c r="P78" s="72"/>
      <c r="Q78" s="72">
        <f t="shared" si="24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3"/>
        <v>0</v>
      </c>
      <c r="L79" s="76"/>
      <c r="M79" s="76"/>
      <c r="N79" s="72"/>
      <c r="O79" s="72"/>
      <c r="P79" s="72"/>
      <c r="Q79" s="72">
        <f t="shared" si="24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46.4</v>
      </c>
      <c r="G80" s="76"/>
      <c r="H80" s="72"/>
      <c r="I80" s="72"/>
      <c r="J80" s="72"/>
      <c r="K80" s="72">
        <f t="shared" si="23"/>
        <v>46.4</v>
      </c>
      <c r="L80" s="76">
        <v>49.3</v>
      </c>
      <c r="M80" s="76"/>
      <c r="N80" s="72"/>
      <c r="O80" s="72"/>
      <c r="P80" s="72"/>
      <c r="Q80" s="72">
        <f t="shared" si="24"/>
        <v>49.3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3"/>
        <v>0</v>
      </c>
      <c r="L81" s="77"/>
      <c r="M81" s="77"/>
      <c r="N81" s="82"/>
      <c r="O81" s="82"/>
      <c r="P81" s="82"/>
      <c r="Q81" s="72">
        <f t="shared" si="24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3"/>
        <v>0</v>
      </c>
      <c r="L82" s="76">
        <f>L83</f>
        <v>0</v>
      </c>
      <c r="M82" s="76"/>
      <c r="N82" s="72"/>
      <c r="O82" s="72"/>
      <c r="P82" s="72"/>
      <c r="Q82" s="72">
        <f t="shared" si="24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3"/>
        <v>0</v>
      </c>
      <c r="L83" s="76">
        <f>L84</f>
        <v>0</v>
      </c>
      <c r="M83" s="76"/>
      <c r="N83" s="72"/>
      <c r="O83" s="72"/>
      <c r="P83" s="72"/>
      <c r="Q83" s="72">
        <f t="shared" si="24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3"/>
        <v>0</v>
      </c>
      <c r="L84" s="76"/>
      <c r="M84" s="76"/>
      <c r="N84" s="72"/>
      <c r="O84" s="72"/>
      <c r="P84" s="72"/>
      <c r="Q84" s="72">
        <f t="shared" si="24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3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4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3"/>
        <v>0</v>
      </c>
      <c r="L86" s="76">
        <f>L87</f>
        <v>0</v>
      </c>
      <c r="M86" s="76"/>
      <c r="N86" s="72"/>
      <c r="O86" s="72"/>
      <c r="P86" s="72"/>
      <c r="Q86" s="72">
        <f t="shared" si="24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3"/>
        <v>0</v>
      </c>
      <c r="L87" s="76">
        <f>L88</f>
        <v>0</v>
      </c>
      <c r="M87" s="76"/>
      <c r="N87" s="72"/>
      <c r="O87" s="72"/>
      <c r="P87" s="72"/>
      <c r="Q87" s="72">
        <f t="shared" si="24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3"/>
        <v>0</v>
      </c>
      <c r="L88" s="76"/>
      <c r="M88" s="76"/>
      <c r="N88" s="72"/>
      <c r="O88" s="72"/>
      <c r="P88" s="72"/>
      <c r="Q88" s="72">
        <f t="shared" si="24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7" ref="F89:Q89">F90+F99</f>
        <v>60</v>
      </c>
      <c r="G89" s="72">
        <f t="shared" si="27"/>
        <v>0</v>
      </c>
      <c r="H89" s="72">
        <f t="shared" si="27"/>
        <v>0</v>
      </c>
      <c r="I89" s="72">
        <f t="shared" si="27"/>
        <v>0</v>
      </c>
      <c r="J89" s="72">
        <f t="shared" si="27"/>
        <v>0</v>
      </c>
      <c r="K89" s="72">
        <f t="shared" si="27"/>
        <v>60</v>
      </c>
      <c r="L89" s="72">
        <f t="shared" si="27"/>
        <v>230</v>
      </c>
      <c r="M89" s="72">
        <f t="shared" si="27"/>
        <v>0</v>
      </c>
      <c r="N89" s="72">
        <f t="shared" si="27"/>
        <v>50</v>
      </c>
      <c r="O89" s="72">
        <f t="shared" si="27"/>
        <v>0</v>
      </c>
      <c r="P89" s="72">
        <f t="shared" si="27"/>
        <v>0</v>
      </c>
      <c r="Q89" s="72">
        <f t="shared" si="27"/>
        <v>230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8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9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8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9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8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9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8"/>
        <v>0</v>
      </c>
      <c r="L93" s="75">
        <f>50</f>
        <v>50</v>
      </c>
      <c r="M93" s="75"/>
      <c r="N93" s="72"/>
      <c r="O93" s="72"/>
      <c r="P93" s="72"/>
      <c r="Q93" s="72">
        <f t="shared" si="29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8"/>
        <v>0</v>
      </c>
      <c r="L94" s="75"/>
      <c r="M94" s="75"/>
      <c r="N94" s="75"/>
      <c r="O94" s="75"/>
      <c r="P94" s="75"/>
      <c r="Q94" s="72">
        <f t="shared" si="29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8"/>
        <v>0</v>
      </c>
      <c r="L95" s="75"/>
      <c r="M95" s="75"/>
      <c r="N95" s="75"/>
      <c r="O95" s="75"/>
      <c r="P95" s="75"/>
      <c r="Q95" s="72">
        <f t="shared" si="29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8"/>
        <v>0</v>
      </c>
      <c r="L96" s="75"/>
      <c r="M96" s="75"/>
      <c r="N96" s="75"/>
      <c r="O96" s="75"/>
      <c r="P96" s="75"/>
      <c r="Q96" s="72">
        <f t="shared" si="29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8"/>
        <v>0</v>
      </c>
      <c r="L97" s="83"/>
      <c r="M97" s="83"/>
      <c r="N97" s="83"/>
      <c r="O97" s="83"/>
      <c r="P97" s="83"/>
      <c r="Q97" s="72">
        <f t="shared" si="29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8"/>
        <v>0</v>
      </c>
      <c r="L98" s="75"/>
      <c r="M98" s="75"/>
      <c r="N98" s="72"/>
      <c r="O98" s="72"/>
      <c r="P98" s="72"/>
      <c r="Q98" s="72">
        <f t="shared" si="29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60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8"/>
        <v>60</v>
      </c>
      <c r="L99" s="75">
        <f>L100</f>
        <v>180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9"/>
        <v>180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60</v>
      </c>
      <c r="G100" s="75"/>
      <c r="H100" s="72"/>
      <c r="I100" s="72"/>
      <c r="J100" s="72"/>
      <c r="K100" s="72">
        <f t="shared" si="28"/>
        <v>60</v>
      </c>
      <c r="L100" s="75">
        <f>L101+L103+L105</f>
        <v>180</v>
      </c>
      <c r="M100" s="75"/>
      <c r="N100" s="72"/>
      <c r="O100" s="72"/>
      <c r="P100" s="72"/>
      <c r="Q100" s="72">
        <f t="shared" si="29"/>
        <v>180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60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8"/>
        <v>60</v>
      </c>
      <c r="L101" s="75">
        <f>L102</f>
        <v>80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9"/>
        <v>80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60</v>
      </c>
      <c r="G102" s="75"/>
      <c r="H102" s="72"/>
      <c r="I102" s="72"/>
      <c r="J102" s="72"/>
      <c r="K102" s="72">
        <f t="shared" si="28"/>
        <v>60</v>
      </c>
      <c r="L102" s="75">
        <f>50+30</f>
        <v>80</v>
      </c>
      <c r="M102" s="75"/>
      <c r="N102" s="72"/>
      <c r="O102" s="72"/>
      <c r="P102" s="72"/>
      <c r="Q102" s="72">
        <f t="shared" si="29"/>
        <v>80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8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9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8"/>
        <v>0</v>
      </c>
      <c r="L104" s="75"/>
      <c r="M104" s="75"/>
      <c r="N104" s="72"/>
      <c r="O104" s="72"/>
      <c r="P104" s="72"/>
      <c r="Q104" s="72">
        <f t="shared" si="29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0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8"/>
        <v>0</v>
      </c>
      <c r="L105" s="75">
        <f>L106</f>
        <v>100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9"/>
        <v>100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/>
      <c r="G106" s="75"/>
      <c r="H106" s="72"/>
      <c r="I106" s="72"/>
      <c r="J106" s="72"/>
      <c r="K106" s="72">
        <f t="shared" si="28"/>
        <v>0</v>
      </c>
      <c r="L106" s="75">
        <v>100</v>
      </c>
      <c r="M106" s="75"/>
      <c r="N106" s="72"/>
      <c r="O106" s="72"/>
      <c r="P106" s="72"/>
      <c r="Q106" s="72">
        <f t="shared" si="29"/>
        <v>100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8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9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30" ref="F108:H109">F109</f>
        <v>0</v>
      </c>
      <c r="G108" s="85">
        <f t="shared" si="30"/>
        <v>0</v>
      </c>
      <c r="H108" s="85">
        <f t="shared" si="30"/>
        <v>0</v>
      </c>
      <c r="I108" s="85"/>
      <c r="J108" s="85">
        <f>J109</f>
        <v>0</v>
      </c>
      <c r="K108" s="72">
        <f t="shared" si="28"/>
        <v>0</v>
      </c>
      <c r="L108" s="85">
        <f aca="true" t="shared" si="31" ref="L108:N109">L109</f>
        <v>0</v>
      </c>
      <c r="M108" s="85">
        <f t="shared" si="31"/>
        <v>0</v>
      </c>
      <c r="N108" s="85">
        <f t="shared" si="31"/>
        <v>0</v>
      </c>
      <c r="O108" s="85"/>
      <c r="P108" s="85">
        <f>P109</f>
        <v>0</v>
      </c>
      <c r="Q108" s="72">
        <f t="shared" si="29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30"/>
        <v>0</v>
      </c>
      <c r="G109" s="85">
        <f t="shared" si="30"/>
        <v>0</v>
      </c>
      <c r="H109" s="85">
        <f t="shared" si="30"/>
        <v>0</v>
      </c>
      <c r="I109" s="85"/>
      <c r="J109" s="85">
        <f>J110</f>
        <v>0</v>
      </c>
      <c r="K109" s="72">
        <f t="shared" si="28"/>
        <v>0</v>
      </c>
      <c r="L109" s="85">
        <f t="shared" si="31"/>
        <v>0</v>
      </c>
      <c r="M109" s="85">
        <f t="shared" si="31"/>
        <v>0</v>
      </c>
      <c r="N109" s="85">
        <f t="shared" si="31"/>
        <v>0</v>
      </c>
      <c r="O109" s="85"/>
      <c r="P109" s="85">
        <f>P110</f>
        <v>0</v>
      </c>
      <c r="Q109" s="72">
        <f t="shared" si="29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8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9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8"/>
        <v>0</v>
      </c>
      <c r="L111" s="86"/>
      <c r="M111" s="86"/>
      <c r="N111" s="72"/>
      <c r="O111" s="72"/>
      <c r="P111" s="72"/>
      <c r="Q111" s="72">
        <f t="shared" si="29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8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9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8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9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8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9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8"/>
        <v>0</v>
      </c>
      <c r="L115" s="81"/>
      <c r="M115" s="81"/>
      <c r="N115" s="72"/>
      <c r="O115" s="72"/>
      <c r="P115" s="72"/>
      <c r="Q115" s="72">
        <f t="shared" si="29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2" ref="F116:H117">F117</f>
        <v>0</v>
      </c>
      <c r="G116" s="81">
        <f t="shared" si="32"/>
        <v>0</v>
      </c>
      <c r="H116" s="81">
        <f t="shared" si="32"/>
        <v>0</v>
      </c>
      <c r="I116" s="81"/>
      <c r="J116" s="81">
        <f>J117</f>
        <v>0</v>
      </c>
      <c r="K116" s="72">
        <f t="shared" si="28"/>
        <v>0</v>
      </c>
      <c r="L116" s="81">
        <f aca="true" t="shared" si="33" ref="L116:N117">L117</f>
        <v>0</v>
      </c>
      <c r="M116" s="81">
        <f t="shared" si="33"/>
        <v>0</v>
      </c>
      <c r="N116" s="81">
        <f t="shared" si="33"/>
        <v>0</v>
      </c>
      <c r="O116" s="81"/>
      <c r="P116" s="81">
        <f>P117</f>
        <v>0</v>
      </c>
      <c r="Q116" s="72">
        <f t="shared" si="29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2"/>
        <v>0</v>
      </c>
      <c r="G117" s="81">
        <f t="shared" si="32"/>
        <v>0</v>
      </c>
      <c r="H117" s="81">
        <f t="shared" si="32"/>
        <v>0</v>
      </c>
      <c r="I117" s="81">
        <f>I118</f>
        <v>0</v>
      </c>
      <c r="J117" s="81">
        <f>J118</f>
        <v>0</v>
      </c>
      <c r="K117" s="72">
        <f t="shared" si="28"/>
        <v>0</v>
      </c>
      <c r="L117" s="81">
        <f t="shared" si="33"/>
        <v>0</v>
      </c>
      <c r="M117" s="81">
        <f t="shared" si="33"/>
        <v>0</v>
      </c>
      <c r="N117" s="81">
        <f t="shared" si="33"/>
        <v>0</v>
      </c>
      <c r="O117" s="81">
        <f>O118</f>
        <v>0</v>
      </c>
      <c r="P117" s="81">
        <f>P118</f>
        <v>0</v>
      </c>
      <c r="Q117" s="72">
        <f t="shared" si="29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8"/>
        <v>0</v>
      </c>
      <c r="L118" s="81"/>
      <c r="M118" s="81"/>
      <c r="N118" s="72">
        <f>L118+M118</f>
        <v>0</v>
      </c>
      <c r="O118" s="72"/>
      <c r="P118" s="72"/>
      <c r="Q118" s="72">
        <f t="shared" si="29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8"/>
        <v>0</v>
      </c>
      <c r="L119" s="81"/>
      <c r="M119" s="81"/>
      <c r="N119" s="72"/>
      <c r="O119" s="72"/>
      <c r="P119" s="72"/>
      <c r="Q119" s="72">
        <f t="shared" si="29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8"/>
        <v>0</v>
      </c>
      <c r="L120" s="81"/>
      <c r="M120" s="81"/>
      <c r="N120" s="81"/>
      <c r="O120" s="81"/>
      <c r="P120" s="81"/>
      <c r="Q120" s="72">
        <f t="shared" si="29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8"/>
        <v>0</v>
      </c>
      <c r="L121" s="81"/>
      <c r="M121" s="81"/>
      <c r="N121" s="72"/>
      <c r="O121" s="72"/>
      <c r="P121" s="72"/>
      <c r="Q121" s="72">
        <f t="shared" si="29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4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5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4"/>
        <v>0</v>
      </c>
      <c r="L123" s="81">
        <f>L124</f>
        <v>0</v>
      </c>
      <c r="M123" s="81"/>
      <c r="N123" s="72"/>
      <c r="O123" s="72"/>
      <c r="P123" s="72"/>
      <c r="Q123" s="72">
        <f t="shared" si="35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4"/>
        <v>0</v>
      </c>
      <c r="L124" s="81"/>
      <c r="M124" s="81"/>
      <c r="N124" s="72"/>
      <c r="O124" s="72"/>
      <c r="P124" s="72"/>
      <c r="Q124" s="72">
        <f t="shared" si="35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4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5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4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5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4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5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4"/>
        <v>0</v>
      </c>
      <c r="L128" s="74"/>
      <c r="M128" s="74"/>
      <c r="N128" s="73"/>
      <c r="O128" s="73"/>
      <c r="P128" s="73"/>
      <c r="Q128" s="72">
        <f t="shared" si="35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4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5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4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5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4"/>
        <v>0</v>
      </c>
      <c r="L131" s="81"/>
      <c r="M131" s="81"/>
      <c r="N131" s="72"/>
      <c r="O131" s="72"/>
      <c r="P131" s="72"/>
      <c r="Q131" s="72">
        <f t="shared" si="35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4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5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4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5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4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5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4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5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4"/>
        <v>0</v>
      </c>
      <c r="L136" s="81"/>
      <c r="M136" s="81"/>
      <c r="N136" s="72">
        <f>L136+M136</f>
        <v>0</v>
      </c>
      <c r="O136" s="72"/>
      <c r="P136" s="72"/>
      <c r="Q136" s="72">
        <f t="shared" si="35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4"/>
        <v>0</v>
      </c>
      <c r="L137" s="81"/>
      <c r="M137" s="81"/>
      <c r="N137" s="72"/>
      <c r="O137" s="72"/>
      <c r="P137" s="72"/>
      <c r="Q137" s="72">
        <f t="shared" si="35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517.2</v>
      </c>
      <c r="G138" s="84">
        <f>G139+G149+G155+G152</f>
        <v>0</v>
      </c>
      <c r="H138" s="84">
        <f>H139+H149+H155+H152</f>
        <v>517.2</v>
      </c>
      <c r="I138" s="84"/>
      <c r="J138" s="84">
        <f>J139+J149+J155+J152</f>
        <v>0</v>
      </c>
      <c r="K138" s="72">
        <f t="shared" si="34"/>
        <v>517.2</v>
      </c>
      <c r="L138" s="84">
        <f>L139+L149+L155+L152</f>
        <v>522.2</v>
      </c>
      <c r="M138" s="84">
        <f>M139+M149+M155+M152</f>
        <v>0</v>
      </c>
      <c r="N138" s="84">
        <f>N139+N149+N155+N152</f>
        <v>522.2</v>
      </c>
      <c r="O138" s="84"/>
      <c r="P138" s="84">
        <f>P139+P149+P155+P152</f>
        <v>0</v>
      </c>
      <c r="Q138" s="72">
        <f t="shared" si="35"/>
        <v>522.2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517.2</v>
      </c>
      <c r="G139" s="81">
        <f>G140+G143+G148</f>
        <v>0</v>
      </c>
      <c r="H139" s="81">
        <f>H140+H143+H148</f>
        <v>517.2</v>
      </c>
      <c r="I139" s="81"/>
      <c r="J139" s="81">
        <f>J140+J143+J148</f>
        <v>0</v>
      </c>
      <c r="K139" s="72">
        <f t="shared" si="34"/>
        <v>517.2</v>
      </c>
      <c r="L139" s="81">
        <f>L140+L143+L148</f>
        <v>522.2</v>
      </c>
      <c r="M139" s="81">
        <f>M140+M143+M148</f>
        <v>0</v>
      </c>
      <c r="N139" s="81">
        <f>N140+N143+N148</f>
        <v>522.2</v>
      </c>
      <c r="O139" s="81"/>
      <c r="P139" s="81">
        <f>P140+P143+P148</f>
        <v>0</v>
      </c>
      <c r="Q139" s="72">
        <f t="shared" si="35"/>
        <v>522.2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305.4</v>
      </c>
      <c r="G140" s="85">
        <f>G141</f>
        <v>0</v>
      </c>
      <c r="H140" s="85">
        <f>H141</f>
        <v>305.4</v>
      </c>
      <c r="I140" s="85"/>
      <c r="J140" s="85">
        <f>J141</f>
        <v>0</v>
      </c>
      <c r="K140" s="72">
        <f t="shared" si="34"/>
        <v>305.4</v>
      </c>
      <c r="L140" s="85">
        <f>L141</f>
        <v>305.4</v>
      </c>
      <c r="M140" s="85">
        <f>M141</f>
        <v>0</v>
      </c>
      <c r="N140" s="85">
        <f>N141</f>
        <v>305.4</v>
      </c>
      <c r="O140" s="85"/>
      <c r="P140" s="85">
        <f>P141</f>
        <v>0</v>
      </c>
      <c r="Q140" s="72">
        <f t="shared" si="35"/>
        <v>305.4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305.4</v>
      </c>
      <c r="G141" s="86"/>
      <c r="H141" s="72">
        <f>F141+G141</f>
        <v>305.4</v>
      </c>
      <c r="I141" s="72"/>
      <c r="J141" s="72"/>
      <c r="K141" s="72">
        <f t="shared" si="34"/>
        <v>305.4</v>
      </c>
      <c r="L141" s="86">
        <f>L142</f>
        <v>305.4</v>
      </c>
      <c r="M141" s="86"/>
      <c r="N141" s="72">
        <f>L141+M141</f>
        <v>305.4</v>
      </c>
      <c r="O141" s="72"/>
      <c r="P141" s="72"/>
      <c r="Q141" s="72">
        <f t="shared" si="35"/>
        <v>305.4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305.4</v>
      </c>
      <c r="G142" s="86"/>
      <c r="H142" s="72"/>
      <c r="I142" s="72"/>
      <c r="J142" s="72"/>
      <c r="K142" s="72">
        <f t="shared" si="34"/>
        <v>305.4</v>
      </c>
      <c r="L142" s="86">
        <v>305.4</v>
      </c>
      <c r="M142" s="86"/>
      <c r="N142" s="72"/>
      <c r="O142" s="72"/>
      <c r="P142" s="72"/>
      <c r="Q142" s="72">
        <f t="shared" si="35"/>
        <v>305.4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211.8</v>
      </c>
      <c r="G143" s="81">
        <f>G144</f>
        <v>0</v>
      </c>
      <c r="H143" s="81">
        <f>H144</f>
        <v>211.8</v>
      </c>
      <c r="I143" s="81"/>
      <c r="J143" s="81">
        <f>J144</f>
        <v>0</v>
      </c>
      <c r="K143" s="72">
        <f t="shared" si="34"/>
        <v>211.8</v>
      </c>
      <c r="L143" s="81">
        <f>L144</f>
        <v>216.8</v>
      </c>
      <c r="M143" s="81">
        <f>M144</f>
        <v>0</v>
      </c>
      <c r="N143" s="81">
        <f>N144</f>
        <v>216.8</v>
      </c>
      <c r="O143" s="81"/>
      <c r="P143" s="81">
        <f>P144</f>
        <v>0</v>
      </c>
      <c r="Q143" s="72">
        <f t="shared" si="35"/>
        <v>216.8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211.8</v>
      </c>
      <c r="G144" s="81"/>
      <c r="H144" s="72">
        <f>F144+G144</f>
        <v>211.8</v>
      </c>
      <c r="I144" s="72"/>
      <c r="J144" s="72"/>
      <c r="K144" s="72">
        <f t="shared" si="34"/>
        <v>211.8</v>
      </c>
      <c r="L144" s="81">
        <f>L145</f>
        <v>216.8</v>
      </c>
      <c r="M144" s="81"/>
      <c r="N144" s="72">
        <f>L144+M144</f>
        <v>216.8</v>
      </c>
      <c r="O144" s="72"/>
      <c r="P144" s="72"/>
      <c r="Q144" s="72">
        <f t="shared" si="35"/>
        <v>216.8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211.8</v>
      </c>
      <c r="G145" s="81"/>
      <c r="H145" s="72"/>
      <c r="I145" s="72"/>
      <c r="J145" s="72"/>
      <c r="K145" s="72">
        <f t="shared" si="34"/>
        <v>211.8</v>
      </c>
      <c r="L145" s="81">
        <v>216.8</v>
      </c>
      <c r="M145" s="81"/>
      <c r="N145" s="72"/>
      <c r="O145" s="72"/>
      <c r="P145" s="72"/>
      <c r="Q145" s="72">
        <f t="shared" si="35"/>
        <v>216.8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4"/>
        <v>0</v>
      </c>
      <c r="L146" s="87">
        <f>L147</f>
        <v>0</v>
      </c>
      <c r="M146" s="87"/>
      <c r="N146" s="82"/>
      <c r="O146" s="82"/>
      <c r="P146" s="82"/>
      <c r="Q146" s="72">
        <f t="shared" si="35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4"/>
        <v>0</v>
      </c>
      <c r="L147" s="75">
        <f>L148</f>
        <v>0</v>
      </c>
      <c r="M147" s="75"/>
      <c r="N147" s="72"/>
      <c r="O147" s="72"/>
      <c r="P147" s="72"/>
      <c r="Q147" s="72">
        <f t="shared" si="35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4"/>
        <v>0</v>
      </c>
      <c r="L148" s="81"/>
      <c r="M148" s="81"/>
      <c r="N148" s="72"/>
      <c r="O148" s="72"/>
      <c r="P148" s="72"/>
      <c r="Q148" s="72">
        <f t="shared" si="35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4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5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4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5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4"/>
        <v>0</v>
      </c>
      <c r="L151" s="81"/>
      <c r="M151" s="81"/>
      <c r="N151" s="72">
        <f>L151+M151</f>
        <v>0</v>
      </c>
      <c r="O151" s="72"/>
      <c r="P151" s="72"/>
      <c r="Q151" s="72">
        <f t="shared" si="35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6" ref="F152:H153">F153</f>
        <v>0</v>
      </c>
      <c r="G152" s="81">
        <f t="shared" si="36"/>
        <v>0</v>
      </c>
      <c r="H152" s="81">
        <f t="shared" si="36"/>
        <v>0</v>
      </c>
      <c r="I152" s="81"/>
      <c r="J152" s="81"/>
      <c r="K152" s="72">
        <f t="shared" si="34"/>
        <v>0</v>
      </c>
      <c r="L152" s="81">
        <f aca="true" t="shared" si="37" ref="L152:N153">L153</f>
        <v>0</v>
      </c>
      <c r="M152" s="81">
        <f t="shared" si="37"/>
        <v>0</v>
      </c>
      <c r="N152" s="81">
        <f t="shared" si="37"/>
        <v>0</v>
      </c>
      <c r="O152" s="81"/>
      <c r="P152" s="81"/>
      <c r="Q152" s="72">
        <f t="shared" si="35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6"/>
        <v>0</v>
      </c>
      <c r="G153" s="81">
        <f t="shared" si="36"/>
        <v>0</v>
      </c>
      <c r="H153" s="81">
        <f t="shared" si="36"/>
        <v>0</v>
      </c>
      <c r="I153" s="81"/>
      <c r="J153" s="81"/>
      <c r="K153" s="72">
        <f t="shared" si="34"/>
        <v>0</v>
      </c>
      <c r="L153" s="81">
        <f t="shared" si="37"/>
        <v>0</v>
      </c>
      <c r="M153" s="81">
        <f t="shared" si="37"/>
        <v>0</v>
      </c>
      <c r="N153" s="81">
        <f t="shared" si="37"/>
        <v>0</v>
      </c>
      <c r="O153" s="81"/>
      <c r="P153" s="81"/>
      <c r="Q153" s="72">
        <f t="shared" si="35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8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9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8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9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8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9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8"/>
        <v>0</v>
      </c>
      <c r="L167" s="81"/>
      <c r="M167" s="81"/>
      <c r="N167" s="72">
        <f>L167+M167</f>
        <v>0</v>
      </c>
      <c r="O167" s="72"/>
      <c r="P167" s="72"/>
      <c r="Q167" s="72">
        <f t="shared" si="39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40" ref="F168:H169">F169</f>
        <v>0</v>
      </c>
      <c r="G168" s="81">
        <f t="shared" si="40"/>
        <v>0</v>
      </c>
      <c r="H168" s="81">
        <f t="shared" si="40"/>
        <v>0</v>
      </c>
      <c r="I168" s="81"/>
      <c r="J168" s="81">
        <f>J169</f>
        <v>0</v>
      </c>
      <c r="K168" s="72">
        <f t="shared" si="38"/>
        <v>0</v>
      </c>
      <c r="L168" s="81">
        <f aca="true" t="shared" si="41" ref="L168:N169">L169</f>
        <v>0</v>
      </c>
      <c r="M168" s="81">
        <f t="shared" si="41"/>
        <v>0</v>
      </c>
      <c r="N168" s="81">
        <f t="shared" si="41"/>
        <v>0</v>
      </c>
      <c r="O168" s="81"/>
      <c r="P168" s="81">
        <f>P169</f>
        <v>0</v>
      </c>
      <c r="Q168" s="72">
        <f t="shared" si="39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40"/>
        <v>0</v>
      </c>
      <c r="G169" s="81">
        <f t="shared" si="40"/>
        <v>0</v>
      </c>
      <c r="H169" s="81">
        <f t="shared" si="40"/>
        <v>0</v>
      </c>
      <c r="I169" s="81"/>
      <c r="J169" s="81">
        <f>J170</f>
        <v>0</v>
      </c>
      <c r="K169" s="72">
        <f t="shared" si="38"/>
        <v>0</v>
      </c>
      <c r="L169" s="81">
        <f t="shared" si="41"/>
        <v>0</v>
      </c>
      <c r="M169" s="81">
        <f t="shared" si="41"/>
        <v>0</v>
      </c>
      <c r="N169" s="81">
        <f t="shared" si="41"/>
        <v>0</v>
      </c>
      <c r="O169" s="81"/>
      <c r="P169" s="81">
        <f>P170</f>
        <v>0</v>
      </c>
      <c r="Q169" s="72">
        <f t="shared" si="39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8"/>
        <v>0</v>
      </c>
      <c r="L170" s="81"/>
      <c r="M170" s="81"/>
      <c r="N170" s="72"/>
      <c r="O170" s="72"/>
      <c r="P170" s="72"/>
      <c r="Q170" s="72">
        <f t="shared" si="39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8"/>
        <v>0</v>
      </c>
      <c r="L171" s="87">
        <f>L172+L175+L178</f>
        <v>0</v>
      </c>
      <c r="M171" s="87"/>
      <c r="N171" s="82"/>
      <c r="O171" s="82"/>
      <c r="P171" s="82"/>
      <c r="Q171" s="72">
        <f t="shared" si="39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8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9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8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9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2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3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2"/>
        <v>0</v>
      </c>
      <c r="L179" s="75">
        <f>L180</f>
        <v>0</v>
      </c>
      <c r="M179" s="75"/>
      <c r="N179" s="72"/>
      <c r="O179" s="72"/>
      <c r="P179" s="72"/>
      <c r="Q179" s="72">
        <f t="shared" si="43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2"/>
        <v>0</v>
      </c>
      <c r="L180" s="81"/>
      <c r="M180" s="81"/>
      <c r="N180" s="72"/>
      <c r="O180" s="72"/>
      <c r="P180" s="72"/>
      <c r="Q180" s="72">
        <f t="shared" si="43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2"/>
        <v>0</v>
      </c>
      <c r="L181" s="74">
        <f>L182+L185</f>
        <v>0</v>
      </c>
      <c r="M181" s="74"/>
      <c r="N181" s="73"/>
      <c r="O181" s="73"/>
      <c r="P181" s="73"/>
      <c r="Q181" s="72">
        <f t="shared" si="43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2"/>
        <v>0</v>
      </c>
      <c r="L182" s="81">
        <f>L183</f>
        <v>0</v>
      </c>
      <c r="M182" s="81"/>
      <c r="N182" s="72"/>
      <c r="O182" s="72"/>
      <c r="P182" s="72"/>
      <c r="Q182" s="72">
        <f t="shared" si="43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2"/>
        <v>0</v>
      </c>
      <c r="L183" s="81">
        <f>L184</f>
        <v>0</v>
      </c>
      <c r="M183" s="81"/>
      <c r="N183" s="72"/>
      <c r="O183" s="72"/>
      <c r="P183" s="72"/>
      <c r="Q183" s="72">
        <f t="shared" si="43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2"/>
        <v>0</v>
      </c>
      <c r="L184" s="81"/>
      <c r="M184" s="81"/>
      <c r="N184" s="72"/>
      <c r="O184" s="72"/>
      <c r="P184" s="72"/>
      <c r="Q184" s="72">
        <f t="shared" si="43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2"/>
        <v>0</v>
      </c>
      <c r="L185" s="81">
        <f>L186</f>
        <v>0</v>
      </c>
      <c r="M185" s="81"/>
      <c r="N185" s="72"/>
      <c r="O185" s="72"/>
      <c r="P185" s="72"/>
      <c r="Q185" s="72">
        <f t="shared" si="43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2"/>
        <v>0</v>
      </c>
      <c r="L186" s="81">
        <f>L187</f>
        <v>0</v>
      </c>
      <c r="M186" s="81"/>
      <c r="N186" s="72"/>
      <c r="O186" s="72"/>
      <c r="P186" s="72"/>
      <c r="Q186" s="72">
        <f t="shared" si="43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2"/>
        <v>0</v>
      </c>
      <c r="L187" s="81"/>
      <c r="M187" s="81"/>
      <c r="N187" s="72"/>
      <c r="O187" s="72"/>
      <c r="P187" s="72"/>
      <c r="Q187" s="72">
        <f t="shared" si="43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2"/>
        <v>0</v>
      </c>
      <c r="L188" s="81">
        <f>L189</f>
        <v>0</v>
      </c>
      <c r="M188" s="81"/>
      <c r="N188" s="72"/>
      <c r="O188" s="72"/>
      <c r="P188" s="72"/>
      <c r="Q188" s="72">
        <f t="shared" si="43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2"/>
        <v>0</v>
      </c>
      <c r="L189" s="81">
        <f>L190</f>
        <v>0</v>
      </c>
      <c r="M189" s="81"/>
      <c r="N189" s="72"/>
      <c r="O189" s="72"/>
      <c r="P189" s="72"/>
      <c r="Q189" s="72">
        <f t="shared" si="43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2"/>
        <v>0</v>
      </c>
      <c r="L190" s="81">
        <f>L191</f>
        <v>0</v>
      </c>
      <c r="M190" s="81"/>
      <c r="N190" s="72"/>
      <c r="O190" s="72"/>
      <c r="P190" s="72"/>
      <c r="Q190" s="72">
        <f t="shared" si="43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2"/>
        <v>0</v>
      </c>
      <c r="L191" s="81"/>
      <c r="M191" s="81"/>
      <c r="N191" s="72"/>
      <c r="O191" s="72"/>
      <c r="P191" s="72"/>
      <c r="Q191" s="72">
        <f t="shared" si="43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4" ref="K196:K221">F196+I196+J196</f>
        <v>0</v>
      </c>
      <c r="L196" s="81"/>
      <c r="M196" s="81"/>
      <c r="N196" s="72"/>
      <c r="O196" s="72"/>
      <c r="P196" s="72"/>
      <c r="Q196" s="72">
        <f aca="true" t="shared" si="45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4"/>
        <v>0</v>
      </c>
      <c r="L197" s="75"/>
      <c r="M197" s="75"/>
      <c r="N197" s="75"/>
      <c r="O197" s="75"/>
      <c r="P197" s="75"/>
      <c r="Q197" s="72">
        <f t="shared" si="45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4"/>
        <v>0</v>
      </c>
      <c r="L198" s="81"/>
      <c r="M198" s="81"/>
      <c r="N198" s="72"/>
      <c r="O198" s="72"/>
      <c r="P198" s="72"/>
      <c r="Q198" s="72">
        <f t="shared" si="45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4"/>
        <v>0</v>
      </c>
      <c r="L199" s="81"/>
      <c r="M199" s="81"/>
      <c r="N199" s="72"/>
      <c r="O199" s="72"/>
      <c r="P199" s="72"/>
      <c r="Q199" s="72">
        <f t="shared" si="45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4"/>
        <v>0</v>
      </c>
      <c r="L200" s="81"/>
      <c r="M200" s="81"/>
      <c r="N200" s="72">
        <f>L200+M200</f>
        <v>0</v>
      </c>
      <c r="O200" s="72"/>
      <c r="P200" s="72"/>
      <c r="Q200" s="72">
        <f t="shared" si="45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4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5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4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5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4"/>
        <v>0</v>
      </c>
      <c r="L203" s="81"/>
      <c r="M203" s="81"/>
      <c r="N203" s="72">
        <f>L203+M203</f>
        <v>0</v>
      </c>
      <c r="O203" s="72"/>
      <c r="P203" s="72"/>
      <c r="Q203" s="72">
        <f t="shared" si="45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4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5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4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5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4"/>
        <v>0</v>
      </c>
      <c r="L206" s="81"/>
      <c r="M206" s="81"/>
      <c r="N206" s="72">
        <f>L206+M206</f>
        <v>0</v>
      </c>
      <c r="O206" s="72"/>
      <c r="P206" s="72"/>
      <c r="Q206" s="72">
        <f t="shared" si="45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4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5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4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5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4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5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4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5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4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5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4"/>
        <v>0</v>
      </c>
      <c r="L212" s="85">
        <f>L213</f>
        <v>0</v>
      </c>
      <c r="M212" s="85"/>
      <c r="N212" s="85"/>
      <c r="O212" s="85"/>
      <c r="P212" s="85"/>
      <c r="Q212" s="72">
        <f t="shared" si="45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4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5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4"/>
        <v>0</v>
      </c>
      <c r="L214" s="85"/>
      <c r="M214" s="85"/>
      <c r="N214" s="72"/>
      <c r="O214" s="72"/>
      <c r="P214" s="72"/>
      <c r="Q214" s="72">
        <f t="shared" si="45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6" ref="F215:H216">F216</f>
        <v>0</v>
      </c>
      <c r="G215" s="81">
        <f t="shared" si="46"/>
        <v>0</v>
      </c>
      <c r="H215" s="81">
        <f t="shared" si="46"/>
        <v>0</v>
      </c>
      <c r="I215" s="81"/>
      <c r="J215" s="81">
        <f>J216</f>
        <v>0</v>
      </c>
      <c r="K215" s="72">
        <f t="shared" si="44"/>
        <v>0</v>
      </c>
      <c r="L215" s="81">
        <f aca="true" t="shared" si="47" ref="L215:N216">L216</f>
        <v>0</v>
      </c>
      <c r="M215" s="81">
        <f t="shared" si="47"/>
        <v>0</v>
      </c>
      <c r="N215" s="81">
        <f t="shared" si="47"/>
        <v>0</v>
      </c>
      <c r="O215" s="81"/>
      <c r="P215" s="81">
        <f>P216</f>
        <v>0</v>
      </c>
      <c r="Q215" s="72">
        <f t="shared" si="45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6"/>
        <v>0</v>
      </c>
      <c r="G216" s="81">
        <f t="shared" si="46"/>
        <v>0</v>
      </c>
      <c r="H216" s="81">
        <f t="shared" si="46"/>
        <v>0</v>
      </c>
      <c r="I216" s="81"/>
      <c r="J216" s="81">
        <f>J217</f>
        <v>0</v>
      </c>
      <c r="K216" s="72">
        <f t="shared" si="44"/>
        <v>0</v>
      </c>
      <c r="L216" s="81">
        <f t="shared" si="47"/>
        <v>0</v>
      </c>
      <c r="M216" s="81">
        <f t="shared" si="47"/>
        <v>0</v>
      </c>
      <c r="N216" s="81">
        <f t="shared" si="47"/>
        <v>0</v>
      </c>
      <c r="O216" s="81"/>
      <c r="P216" s="81">
        <f>P217</f>
        <v>0</v>
      </c>
      <c r="Q216" s="72">
        <f t="shared" si="45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4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5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4"/>
        <v>0</v>
      </c>
      <c r="L218" s="81"/>
      <c r="M218" s="81"/>
      <c r="N218" s="72">
        <f>L218+M218</f>
        <v>0</v>
      </c>
      <c r="O218" s="72"/>
      <c r="P218" s="72"/>
      <c r="Q218" s="72">
        <f t="shared" si="45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4"/>
        <v>0</v>
      </c>
      <c r="L219" s="81"/>
      <c r="M219" s="81"/>
      <c r="N219" s="72">
        <f>L219+M219</f>
        <v>0</v>
      </c>
      <c r="O219" s="72"/>
      <c r="P219" s="72"/>
      <c r="Q219" s="72">
        <f t="shared" si="45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4"/>
        <v>0</v>
      </c>
      <c r="L220" s="81"/>
      <c r="M220" s="81"/>
      <c r="N220" s="72"/>
      <c r="O220" s="72"/>
      <c r="P220" s="72"/>
      <c r="Q220" s="72">
        <f t="shared" si="45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4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5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8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9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8"/>
        <v>0</v>
      </c>
      <c r="L229" s="88">
        <f>L230</f>
        <v>0</v>
      </c>
      <c r="M229" s="88"/>
      <c r="N229" s="89"/>
      <c r="O229" s="89"/>
      <c r="P229" s="89"/>
      <c r="Q229" s="72">
        <f t="shared" si="49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8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9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8"/>
        <v>0</v>
      </c>
      <c r="L231" s="81"/>
      <c r="M231" s="81"/>
      <c r="N231" s="72"/>
      <c r="O231" s="72"/>
      <c r="P231" s="72"/>
      <c r="Q231" s="72">
        <f t="shared" si="49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8"/>
        <v>0</v>
      </c>
      <c r="L232" s="81"/>
      <c r="M232" s="81"/>
      <c r="N232" s="72"/>
      <c r="O232" s="72"/>
      <c r="P232" s="72"/>
      <c r="Q232" s="72">
        <f t="shared" si="49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8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9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8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9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8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9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8"/>
        <v>0</v>
      </c>
      <c r="L236" s="74"/>
      <c r="M236" s="74"/>
      <c r="N236" s="72"/>
      <c r="O236" s="72"/>
      <c r="P236" s="72"/>
      <c r="Q236" s="72">
        <f t="shared" si="49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8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9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8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9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8"/>
        <v>0</v>
      </c>
      <c r="L239" s="88"/>
      <c r="M239" s="88"/>
      <c r="N239" s="82">
        <f>L239+M239</f>
        <v>0</v>
      </c>
      <c r="O239" s="82"/>
      <c r="P239" s="82"/>
      <c r="Q239" s="72">
        <f t="shared" si="49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8"/>
        <v>0</v>
      </c>
      <c r="L240" s="83">
        <f>L241+L246</f>
        <v>0</v>
      </c>
      <c r="M240" s="83"/>
      <c r="N240" s="91"/>
      <c r="O240" s="91"/>
      <c r="P240" s="91"/>
      <c r="Q240" s="72">
        <f t="shared" si="49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8"/>
        <v>0</v>
      </c>
      <c r="L241" s="87">
        <f>L242+L244</f>
        <v>0</v>
      </c>
      <c r="M241" s="87"/>
      <c r="N241" s="82"/>
      <c r="O241" s="82"/>
      <c r="P241" s="82"/>
      <c r="Q241" s="72">
        <f t="shared" si="49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8"/>
        <v>0</v>
      </c>
      <c r="L242" s="88">
        <f>L243</f>
        <v>0</v>
      </c>
      <c r="M242" s="88"/>
      <c r="N242" s="89"/>
      <c r="O242" s="89"/>
      <c r="P242" s="89"/>
      <c r="Q242" s="72">
        <f t="shared" si="49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8"/>
        <v>0</v>
      </c>
      <c r="L243" s="75"/>
      <c r="M243" s="75"/>
      <c r="N243" s="72"/>
      <c r="O243" s="72"/>
      <c r="P243" s="72"/>
      <c r="Q243" s="72">
        <f t="shared" si="49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8"/>
        <v>0</v>
      </c>
      <c r="L244" s="87">
        <f>L245</f>
        <v>0</v>
      </c>
      <c r="M244" s="87"/>
      <c r="N244" s="82"/>
      <c r="O244" s="82"/>
      <c r="P244" s="82"/>
      <c r="Q244" s="72">
        <f t="shared" si="49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8"/>
        <v>0</v>
      </c>
      <c r="L245" s="87"/>
      <c r="M245" s="87"/>
      <c r="N245" s="82"/>
      <c r="O245" s="82"/>
      <c r="P245" s="82"/>
      <c r="Q245" s="72">
        <f t="shared" si="49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8"/>
        <v>0</v>
      </c>
      <c r="L246" s="88">
        <f>L247</f>
        <v>0</v>
      </c>
      <c r="M246" s="88"/>
      <c r="N246" s="82"/>
      <c r="O246" s="82"/>
      <c r="P246" s="82"/>
      <c r="Q246" s="72">
        <f t="shared" si="49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8"/>
        <v>0</v>
      </c>
      <c r="L247" s="87"/>
      <c r="M247" s="87"/>
      <c r="N247" s="82"/>
      <c r="O247" s="82"/>
      <c r="P247" s="82"/>
      <c r="Q247" s="72">
        <f t="shared" si="49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50" ref="F248:H250">F249</f>
        <v>0</v>
      </c>
      <c r="G248" s="83">
        <f t="shared" si="50"/>
        <v>1272</v>
      </c>
      <c r="H248" s="83">
        <f t="shared" si="50"/>
        <v>1272</v>
      </c>
      <c r="I248" s="83"/>
      <c r="J248" s="83">
        <f>J249</f>
        <v>0</v>
      </c>
      <c r="K248" s="72">
        <f t="shared" si="48"/>
        <v>0</v>
      </c>
      <c r="L248" s="83">
        <f aca="true" t="shared" si="51" ref="L248:N250">L249</f>
        <v>0</v>
      </c>
      <c r="M248" s="83">
        <f t="shared" si="51"/>
        <v>1272</v>
      </c>
      <c r="N248" s="83">
        <f t="shared" si="51"/>
        <v>1272</v>
      </c>
      <c r="O248" s="83"/>
      <c r="P248" s="83">
        <f>P249</f>
        <v>0</v>
      </c>
      <c r="Q248" s="72">
        <f t="shared" si="49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50"/>
        <v>0</v>
      </c>
      <c r="G249" s="88">
        <f t="shared" si="50"/>
        <v>1272</v>
      </c>
      <c r="H249" s="88">
        <f t="shared" si="50"/>
        <v>1272</v>
      </c>
      <c r="I249" s="88"/>
      <c r="J249" s="88">
        <f>J250</f>
        <v>0</v>
      </c>
      <c r="K249" s="72">
        <f t="shared" si="48"/>
        <v>0</v>
      </c>
      <c r="L249" s="88">
        <f t="shared" si="51"/>
        <v>0</v>
      </c>
      <c r="M249" s="88">
        <f t="shared" si="51"/>
        <v>1272</v>
      </c>
      <c r="N249" s="88">
        <f t="shared" si="51"/>
        <v>1272</v>
      </c>
      <c r="O249" s="88"/>
      <c r="P249" s="88">
        <f>P250</f>
        <v>0</v>
      </c>
      <c r="Q249" s="72">
        <f t="shared" si="49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50"/>
        <v>0</v>
      </c>
      <c r="G250" s="87">
        <f t="shared" si="50"/>
        <v>1272</v>
      </c>
      <c r="H250" s="87">
        <f t="shared" si="50"/>
        <v>1272</v>
      </c>
      <c r="I250" s="87"/>
      <c r="J250" s="87">
        <f>J251</f>
        <v>0</v>
      </c>
      <c r="K250" s="72">
        <f t="shared" si="48"/>
        <v>0</v>
      </c>
      <c r="L250" s="87">
        <f t="shared" si="51"/>
        <v>0</v>
      </c>
      <c r="M250" s="87">
        <f t="shared" si="51"/>
        <v>1272</v>
      </c>
      <c r="N250" s="87">
        <f t="shared" si="51"/>
        <v>1272</v>
      </c>
      <c r="O250" s="87"/>
      <c r="P250" s="87">
        <f>P251</f>
        <v>0</v>
      </c>
      <c r="Q250" s="72">
        <f t="shared" si="49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8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9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8"/>
        <v>0</v>
      </c>
      <c r="L252" s="74"/>
      <c r="M252" s="74"/>
      <c r="N252" s="72"/>
      <c r="O252" s="72"/>
      <c r="P252" s="72"/>
      <c r="Q252" s="72">
        <f t="shared" si="49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8"/>
        <v>0</v>
      </c>
      <c r="L253" s="74"/>
      <c r="M253" s="74"/>
      <c r="N253" s="72"/>
      <c r="O253" s="72"/>
      <c r="P253" s="72"/>
      <c r="Q253" s="72">
        <f t="shared" si="49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8"/>
        <v>0</v>
      </c>
      <c r="L254" s="74"/>
      <c r="M254" s="74"/>
      <c r="N254" s="72"/>
      <c r="O254" s="72"/>
      <c r="P254" s="72"/>
      <c r="Q254" s="72">
        <f t="shared" si="49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8"/>
        <v>0</v>
      </c>
      <c r="L255" s="74"/>
      <c r="M255" s="74"/>
      <c r="N255" s="72"/>
      <c r="O255" s="72"/>
      <c r="P255" s="72"/>
      <c r="Q255" s="72">
        <f t="shared" si="49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8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9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8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9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8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9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8"/>
        <v>0</v>
      </c>
      <c r="L259" s="81">
        <f>L260</f>
        <v>0</v>
      </c>
      <c r="M259" s="81"/>
      <c r="N259" s="81"/>
      <c r="O259" s="81"/>
      <c r="P259" s="81"/>
      <c r="Q259" s="72">
        <f t="shared" si="49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8"/>
        <v>0</v>
      </c>
      <c r="L260" s="83">
        <f>L261</f>
        <v>0</v>
      </c>
      <c r="M260" s="83"/>
      <c r="N260" s="83"/>
      <c r="O260" s="83"/>
      <c r="P260" s="83"/>
      <c r="Q260" s="72">
        <f t="shared" si="49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8"/>
        <v>0</v>
      </c>
      <c r="L261" s="87"/>
      <c r="M261" s="87"/>
      <c r="N261" s="87"/>
      <c r="O261" s="87"/>
      <c r="P261" s="87"/>
      <c r="Q261" s="72">
        <f t="shared" si="49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8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9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8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9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8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9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8"/>
        <v>0</v>
      </c>
      <c r="L265" s="81"/>
      <c r="M265" s="81"/>
      <c r="N265" s="72">
        <f>L265+M265</f>
        <v>0</v>
      </c>
      <c r="O265" s="72"/>
      <c r="P265" s="72"/>
      <c r="Q265" s="72">
        <f t="shared" si="49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8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9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8"/>
        <v>0</v>
      </c>
      <c r="L267" s="87"/>
      <c r="M267" s="87"/>
      <c r="N267" s="82"/>
      <c r="O267" s="82"/>
      <c r="P267" s="82"/>
      <c r="Q267" s="72">
        <f t="shared" si="49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1169.7</v>
      </c>
      <c r="G268" s="92">
        <f>G13+G50+G63+G89+G107+G138+G164+G209+G256+G56</f>
        <v>0</v>
      </c>
      <c r="H268" s="92">
        <f>H13+H50+H63+H89+H107+H138+H164+H209+H256+H56</f>
        <v>565.6</v>
      </c>
      <c r="I268" s="92"/>
      <c r="J268" s="92">
        <f>J13+J50+J63+J89+J107+J138+J164+J209+J256+J56</f>
        <v>0</v>
      </c>
      <c r="K268" s="72">
        <f t="shared" si="48"/>
        <v>1169.7</v>
      </c>
      <c r="L268" s="92">
        <f>L13+L50+L63+L89+L107+L138+L164+L209+L256+L56</f>
        <v>1356.1999999999998</v>
      </c>
      <c r="M268" s="92">
        <f>M13+M50+M63+M89+M107+M138+M164+M209+M256+M56</f>
        <v>0</v>
      </c>
      <c r="N268" s="92">
        <f>N13+N50+N63+N89+N107+N138+N164+N209+N256+N56</f>
        <v>621.5</v>
      </c>
      <c r="O268" s="92"/>
      <c r="P268" s="92">
        <f>P13+P50+P63+P89+P107+P138+P164+P209+P256+P56</f>
        <v>0</v>
      </c>
      <c r="Q268" s="72">
        <f t="shared" si="49"/>
        <v>1356.1999999999998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  <mergeCell ref="I10:I12"/>
    <mergeCell ref="D10:D12"/>
    <mergeCell ref="Q10:Q12"/>
    <mergeCell ref="F9:K9"/>
    <mergeCell ref="L9:Q9"/>
    <mergeCell ref="L10:L12"/>
    <mergeCell ref="M10:M12"/>
    <mergeCell ref="N10:N12"/>
    <mergeCell ref="O10:O12"/>
    <mergeCell ref="J10:J12"/>
    <mergeCell ref="K10:K12"/>
  </mergeCells>
  <printOptions/>
  <pageMargins left="0.84" right="0.31" top="0.51" bottom="0.33" header="0.26" footer="0.31"/>
  <pageSetup fitToHeight="100" fitToWidth="1" horizontalDpi="600" verticalDpi="600" orientation="portrait" paperSize="9" scale="8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">
      <selection activeCell="L1" sqref="L1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3" t="s">
        <v>274</v>
      </c>
      <c r="F1" s="123"/>
      <c r="G1" s="123"/>
      <c r="H1" s="123"/>
      <c r="I1" s="123"/>
      <c r="J1" s="123"/>
      <c r="K1" s="123"/>
    </row>
    <row r="2" spans="3:11" ht="12.75">
      <c r="C2" s="14" t="s">
        <v>288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289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290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27" t="s">
        <v>271</v>
      </c>
      <c r="G9" s="127"/>
      <c r="H9" s="127"/>
      <c r="I9" s="127"/>
      <c r="J9" s="127"/>
      <c r="K9" s="127"/>
      <c r="L9" s="127" t="s">
        <v>272</v>
      </c>
      <c r="M9" s="127"/>
      <c r="N9" s="127"/>
      <c r="O9" s="127"/>
      <c r="P9" s="127"/>
      <c r="Q9" s="127"/>
    </row>
    <row r="10" spans="1:17" ht="13.5" customHeight="1">
      <c r="A10" s="12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8" t="s">
        <v>124</v>
      </c>
      <c r="G10" s="128" t="s">
        <v>101</v>
      </c>
      <c r="H10" s="128" t="s">
        <v>102</v>
      </c>
      <c r="I10" s="128" t="s">
        <v>247</v>
      </c>
      <c r="J10" s="128" t="s">
        <v>125</v>
      </c>
      <c r="K10" s="128" t="s">
        <v>126</v>
      </c>
      <c r="L10" s="128" t="s">
        <v>124</v>
      </c>
      <c r="M10" s="128" t="s">
        <v>101</v>
      </c>
      <c r="N10" s="128" t="s">
        <v>102</v>
      </c>
      <c r="O10" s="128" t="s">
        <v>247</v>
      </c>
      <c r="P10" s="128" t="s">
        <v>125</v>
      </c>
      <c r="Q10" s="128" t="s">
        <v>126</v>
      </c>
    </row>
    <row r="11" spans="1:17" ht="15" customHeight="1">
      <c r="A11" s="128"/>
      <c r="B11" s="128" t="s">
        <v>6</v>
      </c>
      <c r="C11" s="128" t="s">
        <v>7</v>
      </c>
      <c r="D11" s="128" t="s">
        <v>8</v>
      </c>
      <c r="E11" s="128" t="s">
        <v>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1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543.56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543.56</v>
      </c>
      <c r="L13" s="72">
        <f t="shared" si="0"/>
        <v>543.76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543.76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538.5999999999999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538.5999999999999</v>
      </c>
      <c r="L24" s="74">
        <f t="shared" si="4"/>
        <v>538.8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538.8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538.5999999999999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538.5999999999999</v>
      </c>
      <c r="L25" s="76">
        <f t="shared" si="5"/>
        <v>538.8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538.8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328.4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328.4</v>
      </c>
      <c r="L26" s="76">
        <f t="shared" si="6"/>
        <v>328.6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328.6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328.4</v>
      </c>
      <c r="G27" s="76"/>
      <c r="H27" s="72"/>
      <c r="I27" s="72"/>
      <c r="J27" s="72"/>
      <c r="K27" s="72">
        <f aca="true" t="shared" si="7" ref="K27:K32">F27+I27+J27</f>
        <v>328.4</v>
      </c>
      <c r="L27" s="76">
        <v>328.6</v>
      </c>
      <c r="M27" s="76"/>
      <c r="N27" s="72"/>
      <c r="O27" s="72"/>
      <c r="P27" s="72"/>
      <c r="Q27" s="72">
        <f aca="true" t="shared" si="8" ref="Q27:Q32">L27+O27+P27</f>
        <v>328.6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2.96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2.96</v>
      </c>
      <c r="L42" s="78">
        <f>L43+L45+L48</f>
        <v>2.96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2.96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0.96</v>
      </c>
      <c r="G43" s="77"/>
      <c r="H43" s="77"/>
      <c r="I43" s="77"/>
      <c r="J43" s="77">
        <f>J44</f>
        <v>0</v>
      </c>
      <c r="K43" s="72">
        <f t="shared" si="11"/>
        <v>0.96</v>
      </c>
      <c r="L43" s="77">
        <v>0.96</v>
      </c>
      <c r="M43" s="77"/>
      <c r="N43" s="77"/>
      <c r="O43" s="77"/>
      <c r="P43" s="77">
        <f>P44</f>
        <v>0</v>
      </c>
      <c r="Q43" s="72">
        <f t="shared" si="12"/>
        <v>0.96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0.96</v>
      </c>
      <c r="G44" s="79"/>
      <c r="H44" s="79"/>
      <c r="I44" s="79"/>
      <c r="J44" s="79"/>
      <c r="K44" s="72">
        <f t="shared" si="11"/>
        <v>0.96</v>
      </c>
      <c r="L44" s="79">
        <v>1.68</v>
      </c>
      <c r="M44" s="79"/>
      <c r="N44" s="79"/>
      <c r="O44" s="79"/>
      <c r="P44" s="79"/>
      <c r="Q44" s="72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21</v>
      </c>
      <c r="G63" s="72">
        <f t="shared" si="21"/>
        <v>0</v>
      </c>
      <c r="H63" s="72">
        <f t="shared" si="21"/>
        <v>21</v>
      </c>
      <c r="I63" s="72">
        <f t="shared" si="21"/>
        <v>0</v>
      </c>
      <c r="J63" s="72">
        <f t="shared" si="21"/>
        <v>0</v>
      </c>
      <c r="K63" s="72">
        <f t="shared" si="21"/>
        <v>21</v>
      </c>
      <c r="L63" s="72">
        <f t="shared" si="21"/>
        <v>22.3</v>
      </c>
      <c r="M63" s="72">
        <f t="shared" si="21"/>
        <v>0</v>
      </c>
      <c r="N63" s="72">
        <f t="shared" si="21"/>
        <v>22.3</v>
      </c>
      <c r="O63" s="72">
        <f t="shared" si="21"/>
        <v>0</v>
      </c>
      <c r="P63" s="72">
        <f t="shared" si="21"/>
        <v>0</v>
      </c>
      <c r="Q63" s="72">
        <f t="shared" si="21"/>
        <v>22.3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21</v>
      </c>
      <c r="G64" s="81">
        <f>G65+G68</f>
        <v>0</v>
      </c>
      <c r="H64" s="81">
        <f>H65+H68</f>
        <v>21</v>
      </c>
      <c r="I64" s="81"/>
      <c r="J64" s="81">
        <f>J65+J68</f>
        <v>0</v>
      </c>
      <c r="K64" s="72">
        <f aca="true" t="shared" si="22" ref="K64:K88">F64+I64+J64</f>
        <v>21</v>
      </c>
      <c r="L64" s="81">
        <f>L65+L68</f>
        <v>22.3</v>
      </c>
      <c r="M64" s="81">
        <f>M65+M68</f>
        <v>0</v>
      </c>
      <c r="N64" s="81">
        <f>N65+N68</f>
        <v>22.3</v>
      </c>
      <c r="O64" s="81"/>
      <c r="P64" s="81">
        <f>P65+P68</f>
        <v>0</v>
      </c>
      <c r="Q64" s="72">
        <f aca="true" t="shared" si="23" ref="Q64:Q88">L64+O64+P64</f>
        <v>22.3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21</v>
      </c>
      <c r="G65" s="81">
        <f>G66</f>
        <v>0</v>
      </c>
      <c r="H65" s="81">
        <f>H66</f>
        <v>21</v>
      </c>
      <c r="I65" s="81"/>
      <c r="J65" s="81">
        <f>J66</f>
        <v>0</v>
      </c>
      <c r="K65" s="72">
        <f t="shared" si="22"/>
        <v>21</v>
      </c>
      <c r="L65" s="81">
        <f>L66</f>
        <v>22.3</v>
      </c>
      <c r="M65" s="81">
        <f>M66</f>
        <v>0</v>
      </c>
      <c r="N65" s="81">
        <f>N66</f>
        <v>22.3</v>
      </c>
      <c r="O65" s="81"/>
      <c r="P65" s="81">
        <f>P66</f>
        <v>0</v>
      </c>
      <c r="Q65" s="72">
        <f t="shared" si="23"/>
        <v>22.3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21</v>
      </c>
      <c r="G66" s="75"/>
      <c r="H66" s="72">
        <f aca="true" t="shared" si="24" ref="H66:H75">F66+G66</f>
        <v>21</v>
      </c>
      <c r="I66" s="72"/>
      <c r="J66" s="72"/>
      <c r="K66" s="72">
        <f t="shared" si="22"/>
        <v>21</v>
      </c>
      <c r="L66" s="75">
        <f>L80</f>
        <v>22.3</v>
      </c>
      <c r="M66" s="75"/>
      <c r="N66" s="72">
        <f aca="true" t="shared" si="25" ref="N66:N75">L66+M66</f>
        <v>22.3</v>
      </c>
      <c r="O66" s="72"/>
      <c r="P66" s="72"/>
      <c r="Q66" s="72">
        <f t="shared" si="23"/>
        <v>22.3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21</v>
      </c>
      <c r="G80" s="76"/>
      <c r="H80" s="72"/>
      <c r="I80" s="72"/>
      <c r="J80" s="72"/>
      <c r="K80" s="72">
        <f t="shared" si="22"/>
        <v>21</v>
      </c>
      <c r="L80" s="76">
        <v>22.3</v>
      </c>
      <c r="M80" s="76"/>
      <c r="N80" s="72"/>
      <c r="O80" s="72"/>
      <c r="P80" s="72"/>
      <c r="Q80" s="72">
        <f t="shared" si="23"/>
        <v>22.3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60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60</v>
      </c>
      <c r="L89" s="72">
        <f t="shared" si="26"/>
        <v>195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195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60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60</v>
      </c>
      <c r="L99" s="75">
        <f>L100</f>
        <v>145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145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60</v>
      </c>
      <c r="G100" s="75"/>
      <c r="H100" s="72"/>
      <c r="I100" s="72"/>
      <c r="J100" s="72"/>
      <c r="K100" s="72">
        <f t="shared" si="27"/>
        <v>60</v>
      </c>
      <c r="L100" s="75">
        <f>L101+L103+L105</f>
        <v>145</v>
      </c>
      <c r="M100" s="75"/>
      <c r="N100" s="72"/>
      <c r="O100" s="72"/>
      <c r="P100" s="72"/>
      <c r="Q100" s="72">
        <f t="shared" si="28"/>
        <v>145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50</v>
      </c>
      <c r="L101" s="75">
        <f>L102</f>
        <v>15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15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27"/>
        <v>50</v>
      </c>
      <c r="L102" s="75">
        <v>15</v>
      </c>
      <c r="M102" s="75"/>
      <c r="N102" s="72"/>
      <c r="O102" s="72"/>
      <c r="P102" s="72"/>
      <c r="Q102" s="72">
        <f t="shared" si="28"/>
        <v>15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0</v>
      </c>
      <c r="L103" s="75">
        <f>L104</f>
        <v>15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15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7"/>
        <v>0</v>
      </c>
      <c r="L104" s="75">
        <v>15</v>
      </c>
      <c r="M104" s="75"/>
      <c r="N104" s="72"/>
      <c r="O104" s="72"/>
      <c r="P104" s="72"/>
      <c r="Q104" s="72">
        <f t="shared" si="28"/>
        <v>15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10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10</v>
      </c>
      <c r="L105" s="75">
        <f>L106</f>
        <v>115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115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10</v>
      </c>
      <c r="G106" s="75"/>
      <c r="H106" s="72"/>
      <c r="I106" s="72"/>
      <c r="J106" s="72"/>
      <c r="K106" s="72">
        <f t="shared" si="27"/>
        <v>10</v>
      </c>
      <c r="L106" s="75">
        <v>115</v>
      </c>
      <c r="M106" s="75"/>
      <c r="N106" s="72"/>
      <c r="O106" s="72"/>
      <c r="P106" s="72"/>
      <c r="Q106" s="72">
        <f t="shared" si="28"/>
        <v>115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549.2</v>
      </c>
      <c r="G138" s="84">
        <f>G139+G149+G155+G152</f>
        <v>0</v>
      </c>
      <c r="H138" s="84">
        <f>H139+H149+H155+H152</f>
        <v>549.2</v>
      </c>
      <c r="I138" s="84"/>
      <c r="J138" s="84">
        <f>J139+J149+J155+J152</f>
        <v>0</v>
      </c>
      <c r="K138" s="72">
        <f t="shared" si="33"/>
        <v>549.2</v>
      </c>
      <c r="L138" s="84">
        <f>L139+L149+L155+L152</f>
        <v>554.2</v>
      </c>
      <c r="M138" s="84">
        <f>M139+M149+M155+M152</f>
        <v>0</v>
      </c>
      <c r="N138" s="84">
        <f>N139+N149+N155+N152</f>
        <v>554.2</v>
      </c>
      <c r="O138" s="84"/>
      <c r="P138" s="84">
        <f>P139+P149+P155+P152</f>
        <v>0</v>
      </c>
      <c r="Q138" s="72">
        <f t="shared" si="34"/>
        <v>554.2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549.2</v>
      </c>
      <c r="G139" s="81">
        <f>G140+G143+G148</f>
        <v>0</v>
      </c>
      <c r="H139" s="81">
        <f>H140+H143+H148</f>
        <v>549.2</v>
      </c>
      <c r="I139" s="81"/>
      <c r="J139" s="81">
        <f>J140+J143+J148</f>
        <v>0</v>
      </c>
      <c r="K139" s="72">
        <f t="shared" si="33"/>
        <v>549.2</v>
      </c>
      <c r="L139" s="81">
        <f>L140+L143+L148</f>
        <v>554.2</v>
      </c>
      <c r="M139" s="81">
        <f>M140+M143+M148</f>
        <v>0</v>
      </c>
      <c r="N139" s="81">
        <f>N140+N143+N148</f>
        <v>554.2</v>
      </c>
      <c r="O139" s="81"/>
      <c r="P139" s="81">
        <f>P140+P143+P148</f>
        <v>0</v>
      </c>
      <c r="Q139" s="72">
        <f t="shared" si="34"/>
        <v>554.2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350.9</v>
      </c>
      <c r="G140" s="85">
        <f>G141</f>
        <v>0</v>
      </c>
      <c r="H140" s="85">
        <f>H141</f>
        <v>350.9</v>
      </c>
      <c r="I140" s="85"/>
      <c r="J140" s="85">
        <f>J141</f>
        <v>0</v>
      </c>
      <c r="K140" s="72">
        <f t="shared" si="33"/>
        <v>350.9</v>
      </c>
      <c r="L140" s="85">
        <f>L141</f>
        <v>350.9</v>
      </c>
      <c r="M140" s="85">
        <f>M141</f>
        <v>0</v>
      </c>
      <c r="N140" s="85">
        <f>N141</f>
        <v>350.9</v>
      </c>
      <c r="O140" s="85"/>
      <c r="P140" s="85">
        <f>P141</f>
        <v>0</v>
      </c>
      <c r="Q140" s="72">
        <f t="shared" si="34"/>
        <v>350.9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350.9</v>
      </c>
      <c r="G141" s="86"/>
      <c r="H141" s="72">
        <f>F141+G141</f>
        <v>350.9</v>
      </c>
      <c r="I141" s="72"/>
      <c r="J141" s="72"/>
      <c r="K141" s="72">
        <f t="shared" si="33"/>
        <v>350.9</v>
      </c>
      <c r="L141" s="86">
        <f>L142</f>
        <v>350.9</v>
      </c>
      <c r="M141" s="86"/>
      <c r="N141" s="72">
        <f>L141+M141</f>
        <v>350.9</v>
      </c>
      <c r="O141" s="72"/>
      <c r="P141" s="72"/>
      <c r="Q141" s="72">
        <f t="shared" si="34"/>
        <v>350.9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350.9</v>
      </c>
      <c r="G142" s="86"/>
      <c r="H142" s="72"/>
      <c r="I142" s="72"/>
      <c r="J142" s="72"/>
      <c r="K142" s="72">
        <f t="shared" si="33"/>
        <v>350.9</v>
      </c>
      <c r="L142" s="86">
        <v>350.9</v>
      </c>
      <c r="M142" s="86"/>
      <c r="N142" s="72"/>
      <c r="O142" s="72"/>
      <c r="P142" s="72"/>
      <c r="Q142" s="72">
        <f t="shared" si="34"/>
        <v>350.9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198.3</v>
      </c>
      <c r="G143" s="81">
        <f>G144</f>
        <v>0</v>
      </c>
      <c r="H143" s="81">
        <f>H144</f>
        <v>198.3</v>
      </c>
      <c r="I143" s="81"/>
      <c r="J143" s="81">
        <f>J144</f>
        <v>0</v>
      </c>
      <c r="K143" s="72">
        <f t="shared" si="33"/>
        <v>198.3</v>
      </c>
      <c r="L143" s="81">
        <f>L144</f>
        <v>203.3</v>
      </c>
      <c r="M143" s="81">
        <f>M144</f>
        <v>0</v>
      </c>
      <c r="N143" s="81">
        <f>N144</f>
        <v>203.3</v>
      </c>
      <c r="O143" s="81"/>
      <c r="P143" s="81">
        <f>P144</f>
        <v>0</v>
      </c>
      <c r="Q143" s="72">
        <f t="shared" si="34"/>
        <v>203.3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198.3</v>
      </c>
      <c r="G144" s="81"/>
      <c r="H144" s="72">
        <f>F144+G144</f>
        <v>198.3</v>
      </c>
      <c r="I144" s="72"/>
      <c r="J144" s="72"/>
      <c r="K144" s="72">
        <f t="shared" si="33"/>
        <v>198.3</v>
      </c>
      <c r="L144" s="81">
        <f>L145</f>
        <v>203.3</v>
      </c>
      <c r="M144" s="81"/>
      <c r="N144" s="72">
        <f>L144+M144</f>
        <v>203.3</v>
      </c>
      <c r="O144" s="72"/>
      <c r="P144" s="72"/>
      <c r="Q144" s="72">
        <f t="shared" si="34"/>
        <v>203.3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198.3</v>
      </c>
      <c r="G145" s="81"/>
      <c r="H145" s="72"/>
      <c r="I145" s="72"/>
      <c r="J145" s="72"/>
      <c r="K145" s="72">
        <f t="shared" si="33"/>
        <v>198.3</v>
      </c>
      <c r="L145" s="81">
        <v>203.3</v>
      </c>
      <c r="M145" s="81"/>
      <c r="N145" s="72"/>
      <c r="O145" s="72"/>
      <c r="P145" s="72"/>
      <c r="Q145" s="72">
        <f t="shared" si="34"/>
        <v>203.3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33</v>
      </c>
      <c r="G209" s="84">
        <f>G210+G215+G233+G239+G221</f>
        <v>0</v>
      </c>
      <c r="H209" s="84">
        <f>H210+H215+H233+H239+H221</f>
        <v>33</v>
      </c>
      <c r="I209" s="84"/>
      <c r="J209" s="84">
        <f>J210+J215+J233+J239+J221</f>
        <v>0</v>
      </c>
      <c r="K209" s="72">
        <f t="shared" si="43"/>
        <v>33</v>
      </c>
      <c r="L209" s="84">
        <f>L210+L215+L233+L248+L221</f>
        <v>33</v>
      </c>
      <c r="M209" s="84">
        <f>M210+M215+M233+M239+M221</f>
        <v>0</v>
      </c>
      <c r="N209" s="84">
        <f>N210+N215+N233+N239+N221</f>
        <v>33</v>
      </c>
      <c r="O209" s="84"/>
      <c r="P209" s="84">
        <f>P210+P215+P233+P239+P221</f>
        <v>0</v>
      </c>
      <c r="Q209" s="72">
        <f t="shared" si="44"/>
        <v>33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33</v>
      </c>
      <c r="G210" s="85">
        <f>G211</f>
        <v>0</v>
      </c>
      <c r="H210" s="85">
        <f>H211</f>
        <v>33</v>
      </c>
      <c r="I210" s="85"/>
      <c r="J210" s="85">
        <f>J211</f>
        <v>0</v>
      </c>
      <c r="K210" s="72">
        <f t="shared" si="43"/>
        <v>33</v>
      </c>
      <c r="L210" s="85">
        <f>L211</f>
        <v>33</v>
      </c>
      <c r="M210" s="85">
        <f>M211</f>
        <v>0</v>
      </c>
      <c r="N210" s="85">
        <f>N211</f>
        <v>33</v>
      </c>
      <c r="O210" s="85"/>
      <c r="P210" s="85">
        <f>P211</f>
        <v>0</v>
      </c>
      <c r="Q210" s="72">
        <f t="shared" si="44"/>
        <v>33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33</v>
      </c>
      <c r="G211" s="85">
        <f>G213</f>
        <v>0</v>
      </c>
      <c r="H211" s="85">
        <f>H213</f>
        <v>33</v>
      </c>
      <c r="I211" s="85"/>
      <c r="J211" s="85">
        <f>J213</f>
        <v>0</v>
      </c>
      <c r="K211" s="72">
        <f t="shared" si="43"/>
        <v>33</v>
      </c>
      <c r="L211" s="85">
        <f>L212</f>
        <v>33</v>
      </c>
      <c r="M211" s="85">
        <f>M213</f>
        <v>0</v>
      </c>
      <c r="N211" s="85">
        <f>N213</f>
        <v>33</v>
      </c>
      <c r="O211" s="85"/>
      <c r="P211" s="85">
        <f>P213</f>
        <v>0</v>
      </c>
      <c r="Q211" s="72">
        <f t="shared" si="44"/>
        <v>33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33</v>
      </c>
      <c r="G212" s="85"/>
      <c r="H212" s="85"/>
      <c r="I212" s="85"/>
      <c r="J212" s="85"/>
      <c r="K212" s="72">
        <f t="shared" si="43"/>
        <v>33</v>
      </c>
      <c r="L212" s="85">
        <f>L213</f>
        <v>33</v>
      </c>
      <c r="M212" s="85"/>
      <c r="N212" s="85"/>
      <c r="O212" s="85"/>
      <c r="P212" s="85"/>
      <c r="Q212" s="72">
        <f t="shared" si="44"/>
        <v>33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33</v>
      </c>
      <c r="G213" s="85"/>
      <c r="H213" s="72">
        <f>F213+G213</f>
        <v>33</v>
      </c>
      <c r="I213" s="72"/>
      <c r="J213" s="72"/>
      <c r="K213" s="72">
        <f t="shared" si="43"/>
        <v>33</v>
      </c>
      <c r="L213" s="85">
        <f>L214</f>
        <v>33</v>
      </c>
      <c r="M213" s="85"/>
      <c r="N213" s="72">
        <f>L213+M213</f>
        <v>33</v>
      </c>
      <c r="O213" s="72"/>
      <c r="P213" s="72"/>
      <c r="Q213" s="72">
        <f t="shared" si="44"/>
        <v>33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>
        <v>33</v>
      </c>
      <c r="G214" s="85"/>
      <c r="H214" s="72"/>
      <c r="I214" s="72"/>
      <c r="J214" s="72"/>
      <c r="K214" s="72">
        <f t="shared" si="43"/>
        <v>33</v>
      </c>
      <c r="L214" s="85">
        <v>33</v>
      </c>
      <c r="M214" s="85"/>
      <c r="N214" s="72"/>
      <c r="O214" s="72"/>
      <c r="P214" s="72"/>
      <c r="Q214" s="72">
        <f t="shared" si="44"/>
        <v>33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1206.76</v>
      </c>
      <c r="G268" s="92">
        <f>G13+G50+G63+G89+G107+G138+G164+G209+G256+G56</f>
        <v>0</v>
      </c>
      <c r="H268" s="92">
        <f>H13+H50+H63+H89+H107+H138+H164+H209+H256+H56</f>
        <v>605.2</v>
      </c>
      <c r="I268" s="92"/>
      <c r="J268" s="92">
        <f>J13+J50+J63+J89+J107+J138+J164+J209+J256+J56</f>
        <v>0</v>
      </c>
      <c r="K268" s="72">
        <f t="shared" si="47"/>
        <v>1206.76</v>
      </c>
      <c r="L268" s="92">
        <f>L13+L50+L63+L89+L107+L138+L164+L209+L256+L56</f>
        <v>1348.26</v>
      </c>
      <c r="M268" s="92">
        <f>M13+M50+M63+M89+M107+M138+M164+M209+M256+M56</f>
        <v>0</v>
      </c>
      <c r="N268" s="92">
        <f>N13+N50+N63+N89+N107+N138+N164+N209+N256+N56</f>
        <v>659.5</v>
      </c>
      <c r="O268" s="92"/>
      <c r="P268" s="92">
        <f>P13+P50+P63+P89+P107+P138+P164+P209+P256+P56</f>
        <v>0</v>
      </c>
      <c r="Q268" s="72">
        <f t="shared" si="48"/>
        <v>1348.26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Q10:Q12"/>
    <mergeCell ref="F9:K9"/>
    <mergeCell ref="L9:Q9"/>
    <mergeCell ref="L10:L12"/>
    <mergeCell ref="M10:M12"/>
    <mergeCell ref="N10:N12"/>
    <mergeCell ref="O10:O12"/>
    <mergeCell ref="J10:J12"/>
    <mergeCell ref="E1:K1"/>
    <mergeCell ref="G10:G12"/>
    <mergeCell ref="H10:H12"/>
    <mergeCell ref="A6:F7"/>
    <mergeCell ref="B10:B12"/>
    <mergeCell ref="A10:A12"/>
    <mergeCell ref="F10:F12"/>
    <mergeCell ref="E10:E12"/>
    <mergeCell ref="I10:I12"/>
    <mergeCell ref="D10:D12"/>
    <mergeCell ref="K10:K12"/>
    <mergeCell ref="C10:C12"/>
    <mergeCell ref="P10:P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02">
      <selection activeCell="L268" sqref="L26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3" t="s">
        <v>274</v>
      </c>
      <c r="F1" s="123"/>
      <c r="G1" s="123"/>
      <c r="H1" s="123"/>
      <c r="I1" s="123"/>
      <c r="J1" s="123"/>
      <c r="K1" s="123"/>
    </row>
    <row r="2" spans="3:11" ht="12.75">
      <c r="C2" s="14" t="s">
        <v>282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283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284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27" t="s">
        <v>271</v>
      </c>
      <c r="G9" s="127"/>
      <c r="H9" s="127"/>
      <c r="I9" s="127"/>
      <c r="J9" s="127"/>
      <c r="K9" s="127"/>
      <c r="L9" s="127" t="s">
        <v>272</v>
      </c>
      <c r="M9" s="127"/>
      <c r="N9" s="127"/>
      <c r="O9" s="127"/>
      <c r="P9" s="127"/>
      <c r="Q9" s="127"/>
    </row>
    <row r="10" spans="1:17" ht="13.5" customHeight="1">
      <c r="A10" s="12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8" t="s">
        <v>124</v>
      </c>
      <c r="G10" s="128" t="s">
        <v>101</v>
      </c>
      <c r="H10" s="128" t="s">
        <v>102</v>
      </c>
      <c r="I10" s="128" t="s">
        <v>247</v>
      </c>
      <c r="J10" s="128" t="s">
        <v>125</v>
      </c>
      <c r="K10" s="128" t="s">
        <v>126</v>
      </c>
      <c r="L10" s="128" t="s">
        <v>124</v>
      </c>
      <c r="M10" s="128" t="s">
        <v>101</v>
      </c>
      <c r="N10" s="128" t="s">
        <v>102</v>
      </c>
      <c r="O10" s="128" t="s">
        <v>247</v>
      </c>
      <c r="P10" s="128" t="s">
        <v>125</v>
      </c>
      <c r="Q10" s="128" t="s">
        <v>126</v>
      </c>
    </row>
    <row r="11" spans="1:17" ht="15" customHeight="1">
      <c r="A11" s="128"/>
      <c r="B11" s="128" t="s">
        <v>6</v>
      </c>
      <c r="C11" s="128" t="s">
        <v>7</v>
      </c>
      <c r="D11" s="128" t="s">
        <v>8</v>
      </c>
      <c r="E11" s="128" t="s">
        <v>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1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522.0799999999999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522.0799999999999</v>
      </c>
      <c r="L13" s="72">
        <f t="shared" si="0"/>
        <v>522.18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522.18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516.4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516.4</v>
      </c>
      <c r="L24" s="74">
        <f t="shared" si="4"/>
        <v>516.5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516.5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516.4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516.4</v>
      </c>
      <c r="L25" s="76">
        <f t="shared" si="5"/>
        <v>516.5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516.5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306.2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306.2</v>
      </c>
      <c r="L26" s="76">
        <f t="shared" si="6"/>
        <v>306.3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306.3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306.2</v>
      </c>
      <c r="G27" s="76"/>
      <c r="H27" s="72"/>
      <c r="I27" s="72"/>
      <c r="J27" s="72"/>
      <c r="K27" s="72">
        <f aca="true" t="shared" si="7" ref="K27:K32">F27+I27+J27</f>
        <v>306.2</v>
      </c>
      <c r="L27" s="76">
        <v>306.3</v>
      </c>
      <c r="M27" s="76"/>
      <c r="N27" s="72"/>
      <c r="O27" s="72"/>
      <c r="P27" s="72"/>
      <c r="Q27" s="72">
        <f aca="true" t="shared" si="8" ref="Q27:Q32">L27+O27+P27</f>
        <v>306.3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3.6799999999999997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3.6799999999999997</v>
      </c>
      <c r="L42" s="78">
        <f>L43+L45+L48</f>
        <v>3.6799999999999997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3.6799999999999997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1.68</v>
      </c>
      <c r="G43" s="77"/>
      <c r="H43" s="77"/>
      <c r="I43" s="77"/>
      <c r="J43" s="77">
        <f>J44</f>
        <v>0</v>
      </c>
      <c r="K43" s="72">
        <f t="shared" si="11"/>
        <v>1.68</v>
      </c>
      <c r="L43" s="77">
        <f>L44</f>
        <v>1.68</v>
      </c>
      <c r="M43" s="77"/>
      <c r="N43" s="77"/>
      <c r="O43" s="77"/>
      <c r="P43" s="77">
        <f>P44</f>
        <v>0</v>
      </c>
      <c r="Q43" s="72">
        <f t="shared" si="12"/>
        <v>1.68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1.68</v>
      </c>
      <c r="G44" s="79"/>
      <c r="H44" s="79"/>
      <c r="I44" s="79"/>
      <c r="J44" s="79"/>
      <c r="K44" s="72">
        <f t="shared" si="11"/>
        <v>1.68</v>
      </c>
      <c r="L44" s="79">
        <v>1.68</v>
      </c>
      <c r="M44" s="79"/>
      <c r="N44" s="79"/>
      <c r="O44" s="79"/>
      <c r="P44" s="79"/>
      <c r="Q44" s="72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72.4</v>
      </c>
      <c r="G63" s="72">
        <f t="shared" si="21"/>
        <v>0</v>
      </c>
      <c r="H63" s="72">
        <f t="shared" si="21"/>
        <v>72.4</v>
      </c>
      <c r="I63" s="72">
        <f t="shared" si="21"/>
        <v>0</v>
      </c>
      <c r="J63" s="72">
        <f t="shared" si="21"/>
        <v>0</v>
      </c>
      <c r="K63" s="72">
        <f t="shared" si="21"/>
        <v>72.4</v>
      </c>
      <c r="L63" s="72">
        <f t="shared" si="21"/>
        <v>77</v>
      </c>
      <c r="M63" s="72">
        <f t="shared" si="21"/>
        <v>0</v>
      </c>
      <c r="N63" s="72">
        <f t="shared" si="21"/>
        <v>77</v>
      </c>
      <c r="O63" s="72">
        <f t="shared" si="21"/>
        <v>0</v>
      </c>
      <c r="P63" s="72">
        <f t="shared" si="21"/>
        <v>0</v>
      </c>
      <c r="Q63" s="72">
        <f t="shared" si="21"/>
        <v>77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72.4</v>
      </c>
      <c r="G64" s="81">
        <f>G65+G68</f>
        <v>0</v>
      </c>
      <c r="H64" s="81">
        <f>H65+H68</f>
        <v>72.4</v>
      </c>
      <c r="I64" s="81"/>
      <c r="J64" s="81">
        <f>J65+J68</f>
        <v>0</v>
      </c>
      <c r="K64" s="72">
        <f aca="true" t="shared" si="22" ref="K64:K88">F64+I64+J64</f>
        <v>72.4</v>
      </c>
      <c r="L64" s="81">
        <f>L65+L68</f>
        <v>77</v>
      </c>
      <c r="M64" s="81">
        <f>M65+M68</f>
        <v>0</v>
      </c>
      <c r="N64" s="81">
        <f>N65+N68</f>
        <v>77</v>
      </c>
      <c r="O64" s="81"/>
      <c r="P64" s="81">
        <f>P65+P68</f>
        <v>0</v>
      </c>
      <c r="Q64" s="72">
        <f aca="true" t="shared" si="23" ref="Q64:Q88">L64+O64+P64</f>
        <v>77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72.4</v>
      </c>
      <c r="G65" s="81">
        <f>G66</f>
        <v>0</v>
      </c>
      <c r="H65" s="81">
        <f>H66</f>
        <v>72.4</v>
      </c>
      <c r="I65" s="81"/>
      <c r="J65" s="81">
        <f>J66</f>
        <v>0</v>
      </c>
      <c r="K65" s="72">
        <f t="shared" si="22"/>
        <v>72.4</v>
      </c>
      <c r="L65" s="81">
        <f>L66</f>
        <v>77</v>
      </c>
      <c r="M65" s="81">
        <f>M66</f>
        <v>0</v>
      </c>
      <c r="N65" s="81">
        <f>N66</f>
        <v>77</v>
      </c>
      <c r="O65" s="81"/>
      <c r="P65" s="81">
        <f>P66</f>
        <v>0</v>
      </c>
      <c r="Q65" s="72">
        <f t="shared" si="23"/>
        <v>77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72.4</v>
      </c>
      <c r="G66" s="75"/>
      <c r="H66" s="72">
        <f aca="true" t="shared" si="24" ref="H66:H75">F66+G66</f>
        <v>72.4</v>
      </c>
      <c r="I66" s="72"/>
      <c r="J66" s="72"/>
      <c r="K66" s="72">
        <f t="shared" si="22"/>
        <v>72.4</v>
      </c>
      <c r="L66" s="75">
        <f>L80</f>
        <v>77</v>
      </c>
      <c r="M66" s="75"/>
      <c r="N66" s="72">
        <f aca="true" t="shared" si="25" ref="N66:N75">L66+M66</f>
        <v>77</v>
      </c>
      <c r="O66" s="72"/>
      <c r="P66" s="72"/>
      <c r="Q66" s="72">
        <f t="shared" si="23"/>
        <v>77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72.4</v>
      </c>
      <c r="G80" s="76"/>
      <c r="H80" s="72"/>
      <c r="I80" s="72"/>
      <c r="J80" s="72"/>
      <c r="K80" s="72">
        <f t="shared" si="22"/>
        <v>72.4</v>
      </c>
      <c r="L80" s="76">
        <v>77</v>
      </c>
      <c r="M80" s="76"/>
      <c r="N80" s="72"/>
      <c r="O80" s="72"/>
      <c r="P80" s="72"/>
      <c r="Q80" s="72">
        <f t="shared" si="23"/>
        <v>77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65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65</v>
      </c>
      <c r="L89" s="72">
        <f t="shared" si="26"/>
        <v>210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210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65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65</v>
      </c>
      <c r="L99" s="75">
        <f>L100</f>
        <v>160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160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65</v>
      </c>
      <c r="G100" s="75"/>
      <c r="H100" s="72"/>
      <c r="I100" s="72"/>
      <c r="J100" s="72"/>
      <c r="K100" s="72">
        <f t="shared" si="27"/>
        <v>65</v>
      </c>
      <c r="L100" s="75">
        <f>L101+L103+L105</f>
        <v>160</v>
      </c>
      <c r="M100" s="75"/>
      <c r="N100" s="72"/>
      <c r="O100" s="72"/>
      <c r="P100" s="72"/>
      <c r="Q100" s="72">
        <f t="shared" si="28"/>
        <v>160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50</v>
      </c>
      <c r="L101" s="75">
        <f>L102</f>
        <v>30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30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27"/>
        <v>50</v>
      </c>
      <c r="L102" s="75">
        <v>30</v>
      </c>
      <c r="M102" s="75"/>
      <c r="N102" s="72"/>
      <c r="O102" s="72"/>
      <c r="P102" s="72"/>
      <c r="Q102" s="72">
        <f t="shared" si="28"/>
        <v>30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7"/>
        <v>0</v>
      </c>
      <c r="L104" s="75"/>
      <c r="M104" s="75"/>
      <c r="N104" s="72"/>
      <c r="O104" s="72"/>
      <c r="P104" s="72"/>
      <c r="Q104" s="72">
        <f t="shared" si="28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15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15</v>
      </c>
      <c r="L105" s="75">
        <f>L106</f>
        <v>130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15</v>
      </c>
      <c r="G106" s="75"/>
      <c r="H106" s="72"/>
      <c r="I106" s="72"/>
      <c r="J106" s="72"/>
      <c r="K106" s="72">
        <f t="shared" si="27"/>
        <v>15</v>
      </c>
      <c r="L106" s="75">
        <v>130</v>
      </c>
      <c r="M106" s="75"/>
      <c r="N106" s="72"/>
      <c r="O106" s="72"/>
      <c r="P106" s="72"/>
      <c r="Q106" s="72">
        <f t="shared" si="28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1281.4</v>
      </c>
      <c r="G138" s="84">
        <f>G139+G149+G155+G152</f>
        <v>0</v>
      </c>
      <c r="H138" s="84">
        <f>H139+H149+H155+H152</f>
        <v>1281.4</v>
      </c>
      <c r="I138" s="84"/>
      <c r="J138" s="84">
        <f>J139+J149+J155+J152</f>
        <v>0</v>
      </c>
      <c r="K138" s="72">
        <f t="shared" si="33"/>
        <v>1281.4</v>
      </c>
      <c r="L138" s="84">
        <f>L139+L149+L155+L152</f>
        <v>1286.4</v>
      </c>
      <c r="M138" s="84">
        <f>M139+M149+M155+M152</f>
        <v>0</v>
      </c>
      <c r="N138" s="84">
        <f>N139+N149+N155+N152</f>
        <v>1286.4</v>
      </c>
      <c r="O138" s="84"/>
      <c r="P138" s="84">
        <f>P139+P149+P155+P152</f>
        <v>0</v>
      </c>
      <c r="Q138" s="72">
        <f t="shared" si="34"/>
        <v>1286.4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1281.4</v>
      </c>
      <c r="G139" s="81">
        <f>G140+G143+G148</f>
        <v>0</v>
      </c>
      <c r="H139" s="81">
        <f>H140+H143+H148</f>
        <v>1281.4</v>
      </c>
      <c r="I139" s="81"/>
      <c r="J139" s="81">
        <f>J140+J143+J148</f>
        <v>0</v>
      </c>
      <c r="K139" s="72">
        <f t="shared" si="33"/>
        <v>1281.4</v>
      </c>
      <c r="L139" s="81">
        <f>L140+L143+L148</f>
        <v>1286.4</v>
      </c>
      <c r="M139" s="81">
        <f>M140+M143+M148</f>
        <v>0</v>
      </c>
      <c r="N139" s="81">
        <f>N140+N143+N148</f>
        <v>1286.4</v>
      </c>
      <c r="O139" s="81"/>
      <c r="P139" s="81">
        <f>P140+P143+P148</f>
        <v>0</v>
      </c>
      <c r="Q139" s="72">
        <f t="shared" si="34"/>
        <v>1286.4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965.7</v>
      </c>
      <c r="G140" s="85">
        <f>G141</f>
        <v>0</v>
      </c>
      <c r="H140" s="85">
        <f>H141</f>
        <v>965.7</v>
      </c>
      <c r="I140" s="85"/>
      <c r="J140" s="85">
        <f>J141</f>
        <v>0</v>
      </c>
      <c r="K140" s="72">
        <f t="shared" si="33"/>
        <v>965.7</v>
      </c>
      <c r="L140" s="85">
        <f>L141</f>
        <v>965.7</v>
      </c>
      <c r="M140" s="85">
        <f>M141</f>
        <v>0</v>
      </c>
      <c r="N140" s="85">
        <f>N141</f>
        <v>965.7</v>
      </c>
      <c r="O140" s="85"/>
      <c r="P140" s="85">
        <f>P141</f>
        <v>0</v>
      </c>
      <c r="Q140" s="72">
        <f t="shared" si="34"/>
        <v>965.7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965.7</v>
      </c>
      <c r="G141" s="86"/>
      <c r="H141" s="72">
        <f>F141+G141</f>
        <v>965.7</v>
      </c>
      <c r="I141" s="72"/>
      <c r="J141" s="72"/>
      <c r="K141" s="72">
        <f t="shared" si="33"/>
        <v>965.7</v>
      </c>
      <c r="L141" s="86">
        <f>L142</f>
        <v>965.7</v>
      </c>
      <c r="M141" s="86"/>
      <c r="N141" s="72">
        <f>L141+M141</f>
        <v>965.7</v>
      </c>
      <c r="O141" s="72"/>
      <c r="P141" s="72"/>
      <c r="Q141" s="72">
        <f t="shared" si="34"/>
        <v>965.7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965.7</v>
      </c>
      <c r="G142" s="86"/>
      <c r="H142" s="72"/>
      <c r="I142" s="72"/>
      <c r="J142" s="72"/>
      <c r="K142" s="72">
        <f t="shared" si="33"/>
        <v>965.7</v>
      </c>
      <c r="L142" s="86">
        <v>965.7</v>
      </c>
      <c r="M142" s="86"/>
      <c r="N142" s="72"/>
      <c r="O142" s="72"/>
      <c r="P142" s="72"/>
      <c r="Q142" s="72">
        <f t="shared" si="34"/>
        <v>965.7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315.7</v>
      </c>
      <c r="G143" s="81">
        <f>G144</f>
        <v>0</v>
      </c>
      <c r="H143" s="81">
        <f>H144</f>
        <v>315.7</v>
      </c>
      <c r="I143" s="81"/>
      <c r="J143" s="81">
        <f>J144</f>
        <v>0</v>
      </c>
      <c r="K143" s="72">
        <f t="shared" si="33"/>
        <v>315.7</v>
      </c>
      <c r="L143" s="81">
        <f>L144</f>
        <v>320.7</v>
      </c>
      <c r="M143" s="81">
        <f>M144</f>
        <v>0</v>
      </c>
      <c r="N143" s="81">
        <f>N144</f>
        <v>320.7</v>
      </c>
      <c r="O143" s="81"/>
      <c r="P143" s="81">
        <f>P144</f>
        <v>0</v>
      </c>
      <c r="Q143" s="72">
        <f t="shared" si="34"/>
        <v>320.7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315.7</v>
      </c>
      <c r="G144" s="81"/>
      <c r="H144" s="72">
        <f>F144+G144</f>
        <v>315.7</v>
      </c>
      <c r="I144" s="72"/>
      <c r="J144" s="72"/>
      <c r="K144" s="72">
        <f t="shared" si="33"/>
        <v>315.7</v>
      </c>
      <c r="L144" s="81">
        <f>L145</f>
        <v>320.7</v>
      </c>
      <c r="M144" s="81"/>
      <c r="N144" s="72">
        <f>L144+M144</f>
        <v>320.7</v>
      </c>
      <c r="O144" s="72"/>
      <c r="P144" s="72"/>
      <c r="Q144" s="72">
        <f t="shared" si="34"/>
        <v>320.7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315.7</v>
      </c>
      <c r="G145" s="81"/>
      <c r="H145" s="72"/>
      <c r="I145" s="72"/>
      <c r="J145" s="72"/>
      <c r="K145" s="72">
        <f t="shared" si="33"/>
        <v>315.7</v>
      </c>
      <c r="L145" s="81">
        <v>320.7</v>
      </c>
      <c r="M145" s="81"/>
      <c r="N145" s="72"/>
      <c r="O145" s="72"/>
      <c r="P145" s="72"/>
      <c r="Q145" s="72">
        <f t="shared" si="34"/>
        <v>320.7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3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3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3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3"/>
        <v>0</v>
      </c>
      <c r="L212" s="85">
        <f>L213</f>
        <v>0</v>
      </c>
      <c r="M212" s="85"/>
      <c r="N212" s="85"/>
      <c r="O212" s="85"/>
      <c r="P212" s="85"/>
      <c r="Q212" s="72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3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3"/>
        <v>0</v>
      </c>
      <c r="L214" s="85"/>
      <c r="M214" s="85"/>
      <c r="N214" s="72"/>
      <c r="O214" s="72"/>
      <c r="P214" s="72"/>
      <c r="Q214" s="72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1940.88</v>
      </c>
      <c r="G268" s="92">
        <f>G13+G50+G63+G89+G107+G138+G164+G209+G256+G56</f>
        <v>0</v>
      </c>
      <c r="H268" s="92">
        <f>H13+H50+H63+H89+H107+H138+H164+H209+H256+H56</f>
        <v>1355.8000000000002</v>
      </c>
      <c r="I268" s="92"/>
      <c r="J268" s="92">
        <f>J13+J50+J63+J89+J107+J138+J164+J209+J256+J56</f>
        <v>0</v>
      </c>
      <c r="K268" s="72">
        <f t="shared" si="47"/>
        <v>1940.88</v>
      </c>
      <c r="L268" s="92">
        <f>L13+L50+L63+L89+L107+L138+L164+L209+L256+L56</f>
        <v>2095.58</v>
      </c>
      <c r="M268" s="92">
        <f>M13+M50+M63+M89+M107+M138+M164+M209+M256+M56</f>
        <v>0</v>
      </c>
      <c r="N268" s="92">
        <f>N13+N50+N63+N89+N107+N138+N164+N209+N256+N56</f>
        <v>1413.4</v>
      </c>
      <c r="O268" s="92"/>
      <c r="P268" s="92">
        <f>P13+P50+P63+P89+P107+P138+P164+P209+P256+P56</f>
        <v>0</v>
      </c>
      <c r="Q268" s="72">
        <f t="shared" si="48"/>
        <v>2095.58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D10:D12"/>
    <mergeCell ref="K10:K12"/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  <mergeCell ref="I10:I12"/>
    <mergeCell ref="Q10:Q12"/>
    <mergeCell ref="F9:K9"/>
    <mergeCell ref="L9:Q9"/>
    <mergeCell ref="L10:L12"/>
    <mergeCell ref="M10:M12"/>
    <mergeCell ref="N10:N12"/>
    <mergeCell ref="O10:O12"/>
    <mergeCell ref="J10:J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02">
      <selection activeCell="L268" sqref="L26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3" t="s">
        <v>274</v>
      </c>
      <c r="F1" s="123"/>
      <c r="G1" s="123"/>
      <c r="H1" s="123"/>
      <c r="I1" s="123"/>
      <c r="J1" s="123"/>
      <c r="K1" s="123"/>
    </row>
    <row r="2" spans="3:11" ht="12.75">
      <c r="C2" s="14" t="s">
        <v>282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283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284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27" t="s">
        <v>271</v>
      </c>
      <c r="G9" s="127"/>
      <c r="H9" s="127"/>
      <c r="I9" s="127"/>
      <c r="J9" s="127"/>
      <c r="K9" s="127"/>
      <c r="L9" s="127" t="s">
        <v>272</v>
      </c>
      <c r="M9" s="127"/>
      <c r="N9" s="127"/>
      <c r="O9" s="127"/>
      <c r="P9" s="127"/>
      <c r="Q9" s="127"/>
    </row>
    <row r="10" spans="1:17" ht="13.5" customHeight="1">
      <c r="A10" s="12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8" t="s">
        <v>124</v>
      </c>
      <c r="G10" s="128" t="s">
        <v>101</v>
      </c>
      <c r="H10" s="128" t="s">
        <v>102</v>
      </c>
      <c r="I10" s="128" t="s">
        <v>247</v>
      </c>
      <c r="J10" s="128" t="s">
        <v>125</v>
      </c>
      <c r="K10" s="128" t="s">
        <v>126</v>
      </c>
      <c r="L10" s="128" t="s">
        <v>124</v>
      </c>
      <c r="M10" s="128" t="s">
        <v>101</v>
      </c>
      <c r="N10" s="128" t="s">
        <v>102</v>
      </c>
      <c r="O10" s="128" t="s">
        <v>247</v>
      </c>
      <c r="P10" s="128" t="s">
        <v>125</v>
      </c>
      <c r="Q10" s="128" t="s">
        <v>126</v>
      </c>
    </row>
    <row r="11" spans="1:17" ht="15" customHeight="1">
      <c r="A11" s="128"/>
      <c r="B11" s="128" t="s">
        <v>6</v>
      </c>
      <c r="C11" s="128" t="s">
        <v>7</v>
      </c>
      <c r="D11" s="128" t="s">
        <v>8</v>
      </c>
      <c r="E11" s="128" t="s">
        <v>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1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522.0799999999999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522.0799999999999</v>
      </c>
      <c r="L13" s="72">
        <f t="shared" si="0"/>
        <v>522.18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522.18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516.4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516.4</v>
      </c>
      <c r="L24" s="74">
        <f t="shared" si="4"/>
        <v>516.5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516.5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516.4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516.4</v>
      </c>
      <c r="L25" s="76">
        <f t="shared" si="5"/>
        <v>516.5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516.5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306.2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306.2</v>
      </c>
      <c r="L26" s="76">
        <f t="shared" si="6"/>
        <v>306.3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306.3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306.2</v>
      </c>
      <c r="G27" s="76"/>
      <c r="H27" s="72"/>
      <c r="I27" s="72"/>
      <c r="J27" s="72"/>
      <c r="K27" s="72">
        <f aca="true" t="shared" si="7" ref="K27:K32">F27+I27+J27</f>
        <v>306.2</v>
      </c>
      <c r="L27" s="76">
        <v>306.3</v>
      </c>
      <c r="M27" s="76"/>
      <c r="N27" s="72"/>
      <c r="O27" s="72"/>
      <c r="P27" s="72"/>
      <c r="Q27" s="72">
        <f aca="true" t="shared" si="8" ref="Q27:Q32">L27+O27+P27</f>
        <v>306.3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3.6799999999999997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3.6799999999999997</v>
      </c>
      <c r="L42" s="78">
        <f>L43+L45+L48</f>
        <v>3.6799999999999997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3.6799999999999997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1.68</v>
      </c>
      <c r="G43" s="77"/>
      <c r="H43" s="77"/>
      <c r="I43" s="77"/>
      <c r="J43" s="77">
        <f>J44</f>
        <v>0</v>
      </c>
      <c r="K43" s="72">
        <f t="shared" si="11"/>
        <v>1.68</v>
      </c>
      <c r="L43" s="77">
        <f>L44</f>
        <v>1.68</v>
      </c>
      <c r="M43" s="77"/>
      <c r="N43" s="77"/>
      <c r="O43" s="77"/>
      <c r="P43" s="77">
        <f>P44</f>
        <v>0</v>
      </c>
      <c r="Q43" s="72">
        <f t="shared" si="12"/>
        <v>1.68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1.68</v>
      </c>
      <c r="G44" s="79"/>
      <c r="H44" s="79"/>
      <c r="I44" s="79"/>
      <c r="J44" s="79"/>
      <c r="K44" s="72">
        <f t="shared" si="11"/>
        <v>1.68</v>
      </c>
      <c r="L44" s="79">
        <v>1.68</v>
      </c>
      <c r="M44" s="79"/>
      <c r="N44" s="79"/>
      <c r="O44" s="79"/>
      <c r="P44" s="79"/>
      <c r="Q44" s="72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72.4</v>
      </c>
      <c r="G63" s="72">
        <f t="shared" si="21"/>
        <v>0</v>
      </c>
      <c r="H63" s="72">
        <f t="shared" si="21"/>
        <v>72.4</v>
      </c>
      <c r="I63" s="72">
        <f t="shared" si="21"/>
        <v>0</v>
      </c>
      <c r="J63" s="72">
        <f t="shared" si="21"/>
        <v>0</v>
      </c>
      <c r="K63" s="72">
        <f t="shared" si="21"/>
        <v>72.4</v>
      </c>
      <c r="L63" s="72">
        <f t="shared" si="21"/>
        <v>77</v>
      </c>
      <c r="M63" s="72">
        <f t="shared" si="21"/>
        <v>0</v>
      </c>
      <c r="N63" s="72">
        <f t="shared" si="21"/>
        <v>77</v>
      </c>
      <c r="O63" s="72">
        <f t="shared" si="21"/>
        <v>0</v>
      </c>
      <c r="P63" s="72">
        <f t="shared" si="21"/>
        <v>0</v>
      </c>
      <c r="Q63" s="72">
        <f t="shared" si="21"/>
        <v>77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72.4</v>
      </c>
      <c r="G64" s="81">
        <f>G65+G68</f>
        <v>0</v>
      </c>
      <c r="H64" s="81">
        <f>H65+H68</f>
        <v>72.4</v>
      </c>
      <c r="I64" s="81"/>
      <c r="J64" s="81">
        <f>J65+J68</f>
        <v>0</v>
      </c>
      <c r="K64" s="72">
        <f aca="true" t="shared" si="22" ref="K64:K88">F64+I64+J64</f>
        <v>72.4</v>
      </c>
      <c r="L64" s="81">
        <f>L65+L68</f>
        <v>77</v>
      </c>
      <c r="M64" s="81">
        <f>M65+M68</f>
        <v>0</v>
      </c>
      <c r="N64" s="81">
        <f>N65+N68</f>
        <v>77</v>
      </c>
      <c r="O64" s="81"/>
      <c r="P64" s="81">
        <f>P65+P68</f>
        <v>0</v>
      </c>
      <c r="Q64" s="72">
        <f aca="true" t="shared" si="23" ref="Q64:Q88">L64+O64+P64</f>
        <v>77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72.4</v>
      </c>
      <c r="G65" s="81">
        <f>G66</f>
        <v>0</v>
      </c>
      <c r="H65" s="81">
        <f>H66</f>
        <v>72.4</v>
      </c>
      <c r="I65" s="81"/>
      <c r="J65" s="81">
        <f>J66</f>
        <v>0</v>
      </c>
      <c r="K65" s="72">
        <f t="shared" si="22"/>
        <v>72.4</v>
      </c>
      <c r="L65" s="81">
        <f>L66</f>
        <v>77</v>
      </c>
      <c r="M65" s="81">
        <f>M66</f>
        <v>0</v>
      </c>
      <c r="N65" s="81">
        <f>N66</f>
        <v>77</v>
      </c>
      <c r="O65" s="81"/>
      <c r="P65" s="81">
        <f>P66</f>
        <v>0</v>
      </c>
      <c r="Q65" s="72">
        <f t="shared" si="23"/>
        <v>77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72.4</v>
      </c>
      <c r="G66" s="75"/>
      <c r="H66" s="72">
        <f aca="true" t="shared" si="24" ref="H66:H75">F66+G66</f>
        <v>72.4</v>
      </c>
      <c r="I66" s="72"/>
      <c r="J66" s="72"/>
      <c r="K66" s="72">
        <f t="shared" si="22"/>
        <v>72.4</v>
      </c>
      <c r="L66" s="75">
        <f>L80</f>
        <v>77</v>
      </c>
      <c r="M66" s="75"/>
      <c r="N66" s="72">
        <f aca="true" t="shared" si="25" ref="N66:N75">L66+M66</f>
        <v>77</v>
      </c>
      <c r="O66" s="72"/>
      <c r="P66" s="72"/>
      <c r="Q66" s="72">
        <f t="shared" si="23"/>
        <v>77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72.4</v>
      </c>
      <c r="G80" s="76"/>
      <c r="H80" s="72"/>
      <c r="I80" s="72"/>
      <c r="J80" s="72"/>
      <c r="K80" s="72">
        <f t="shared" si="22"/>
        <v>72.4</v>
      </c>
      <c r="L80" s="76">
        <v>77</v>
      </c>
      <c r="M80" s="76"/>
      <c r="N80" s="72"/>
      <c r="O80" s="72"/>
      <c r="P80" s="72"/>
      <c r="Q80" s="72">
        <f t="shared" si="23"/>
        <v>77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65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65</v>
      </c>
      <c r="L89" s="72">
        <f t="shared" si="26"/>
        <v>210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210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65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65</v>
      </c>
      <c r="L99" s="75">
        <f>L100</f>
        <v>160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160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65</v>
      </c>
      <c r="G100" s="75"/>
      <c r="H100" s="72"/>
      <c r="I100" s="72"/>
      <c r="J100" s="72"/>
      <c r="K100" s="72">
        <f t="shared" si="27"/>
        <v>65</v>
      </c>
      <c r="L100" s="75">
        <f>L101+L103+L105</f>
        <v>160</v>
      </c>
      <c r="M100" s="75"/>
      <c r="N100" s="72"/>
      <c r="O100" s="72"/>
      <c r="P100" s="72"/>
      <c r="Q100" s="72">
        <f t="shared" si="28"/>
        <v>160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50</v>
      </c>
      <c r="L101" s="75">
        <f>L102</f>
        <v>30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30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27"/>
        <v>50</v>
      </c>
      <c r="L102" s="75">
        <v>30</v>
      </c>
      <c r="M102" s="75"/>
      <c r="N102" s="72"/>
      <c r="O102" s="72"/>
      <c r="P102" s="72"/>
      <c r="Q102" s="72">
        <f t="shared" si="28"/>
        <v>30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7"/>
        <v>0</v>
      </c>
      <c r="L104" s="75"/>
      <c r="M104" s="75"/>
      <c r="N104" s="72"/>
      <c r="O104" s="72"/>
      <c r="P104" s="72"/>
      <c r="Q104" s="72">
        <f t="shared" si="28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15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15</v>
      </c>
      <c r="L105" s="75">
        <f>L106</f>
        <v>130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15</v>
      </c>
      <c r="G106" s="75"/>
      <c r="H106" s="72"/>
      <c r="I106" s="72"/>
      <c r="J106" s="72"/>
      <c r="K106" s="72">
        <f t="shared" si="27"/>
        <v>15</v>
      </c>
      <c r="L106" s="75">
        <v>130</v>
      </c>
      <c r="M106" s="75"/>
      <c r="N106" s="72"/>
      <c r="O106" s="72"/>
      <c r="P106" s="72"/>
      <c r="Q106" s="72">
        <f t="shared" si="28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1281.4</v>
      </c>
      <c r="G138" s="84">
        <f>G139+G149+G155+G152</f>
        <v>0</v>
      </c>
      <c r="H138" s="84">
        <f>H139+H149+H155+H152</f>
        <v>1281.4</v>
      </c>
      <c r="I138" s="84"/>
      <c r="J138" s="84">
        <f>J139+J149+J155+J152</f>
        <v>0</v>
      </c>
      <c r="K138" s="72">
        <f t="shared" si="33"/>
        <v>1281.4</v>
      </c>
      <c r="L138" s="84">
        <f>L139+L149+L155+L152</f>
        <v>1286.4</v>
      </c>
      <c r="M138" s="84">
        <f>M139+M149+M155+M152</f>
        <v>0</v>
      </c>
      <c r="N138" s="84">
        <f>N139+N149+N155+N152</f>
        <v>1286.4</v>
      </c>
      <c r="O138" s="84"/>
      <c r="P138" s="84">
        <f>P139+P149+P155+P152</f>
        <v>0</v>
      </c>
      <c r="Q138" s="72">
        <f t="shared" si="34"/>
        <v>1286.4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1281.4</v>
      </c>
      <c r="G139" s="81">
        <f>G140+G143+G148</f>
        <v>0</v>
      </c>
      <c r="H139" s="81">
        <f>H140+H143+H148</f>
        <v>1281.4</v>
      </c>
      <c r="I139" s="81"/>
      <c r="J139" s="81">
        <f>J140+J143+J148</f>
        <v>0</v>
      </c>
      <c r="K139" s="72">
        <f t="shared" si="33"/>
        <v>1281.4</v>
      </c>
      <c r="L139" s="81">
        <f>L140+L143+L148</f>
        <v>1286.4</v>
      </c>
      <c r="M139" s="81">
        <f>M140+M143+M148</f>
        <v>0</v>
      </c>
      <c r="N139" s="81">
        <f>N140+N143+N148</f>
        <v>1286.4</v>
      </c>
      <c r="O139" s="81"/>
      <c r="P139" s="81">
        <f>P140+P143+P148</f>
        <v>0</v>
      </c>
      <c r="Q139" s="72">
        <f t="shared" si="34"/>
        <v>1286.4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965.7</v>
      </c>
      <c r="G140" s="85">
        <f>G141</f>
        <v>0</v>
      </c>
      <c r="H140" s="85">
        <f>H141</f>
        <v>965.7</v>
      </c>
      <c r="I140" s="85"/>
      <c r="J140" s="85">
        <f>J141</f>
        <v>0</v>
      </c>
      <c r="K140" s="72">
        <f t="shared" si="33"/>
        <v>965.7</v>
      </c>
      <c r="L140" s="85">
        <f>L141</f>
        <v>965.7</v>
      </c>
      <c r="M140" s="85">
        <f>M141</f>
        <v>0</v>
      </c>
      <c r="N140" s="85">
        <f>N141</f>
        <v>965.7</v>
      </c>
      <c r="O140" s="85"/>
      <c r="P140" s="85">
        <f>P141</f>
        <v>0</v>
      </c>
      <c r="Q140" s="72">
        <f t="shared" si="34"/>
        <v>965.7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965.7</v>
      </c>
      <c r="G141" s="86"/>
      <c r="H141" s="72">
        <f>F141+G141</f>
        <v>965.7</v>
      </c>
      <c r="I141" s="72"/>
      <c r="J141" s="72"/>
      <c r="K141" s="72">
        <f t="shared" si="33"/>
        <v>965.7</v>
      </c>
      <c r="L141" s="86">
        <f>L142</f>
        <v>965.7</v>
      </c>
      <c r="M141" s="86"/>
      <c r="N141" s="72">
        <f>L141+M141</f>
        <v>965.7</v>
      </c>
      <c r="O141" s="72"/>
      <c r="P141" s="72"/>
      <c r="Q141" s="72">
        <f t="shared" si="34"/>
        <v>965.7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965.7</v>
      </c>
      <c r="G142" s="86"/>
      <c r="H142" s="72"/>
      <c r="I142" s="72"/>
      <c r="J142" s="72"/>
      <c r="K142" s="72">
        <f t="shared" si="33"/>
        <v>965.7</v>
      </c>
      <c r="L142" s="86">
        <v>965.7</v>
      </c>
      <c r="M142" s="86"/>
      <c r="N142" s="72"/>
      <c r="O142" s="72"/>
      <c r="P142" s="72"/>
      <c r="Q142" s="72">
        <f t="shared" si="34"/>
        <v>965.7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315.7</v>
      </c>
      <c r="G143" s="81">
        <f>G144</f>
        <v>0</v>
      </c>
      <c r="H143" s="81">
        <f>H144</f>
        <v>315.7</v>
      </c>
      <c r="I143" s="81"/>
      <c r="J143" s="81">
        <f>J144</f>
        <v>0</v>
      </c>
      <c r="K143" s="72">
        <f t="shared" si="33"/>
        <v>315.7</v>
      </c>
      <c r="L143" s="81">
        <f>L144</f>
        <v>320.7</v>
      </c>
      <c r="M143" s="81">
        <f>M144</f>
        <v>0</v>
      </c>
      <c r="N143" s="81">
        <f>N144</f>
        <v>320.7</v>
      </c>
      <c r="O143" s="81"/>
      <c r="P143" s="81">
        <f>P144</f>
        <v>0</v>
      </c>
      <c r="Q143" s="72">
        <f t="shared" si="34"/>
        <v>320.7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315.7</v>
      </c>
      <c r="G144" s="81"/>
      <c r="H144" s="72">
        <f>F144+G144</f>
        <v>315.7</v>
      </c>
      <c r="I144" s="72"/>
      <c r="J144" s="72"/>
      <c r="K144" s="72">
        <f t="shared" si="33"/>
        <v>315.7</v>
      </c>
      <c r="L144" s="81">
        <f>L145</f>
        <v>320.7</v>
      </c>
      <c r="M144" s="81"/>
      <c r="N144" s="72">
        <f>L144+M144</f>
        <v>320.7</v>
      </c>
      <c r="O144" s="72"/>
      <c r="P144" s="72"/>
      <c r="Q144" s="72">
        <f t="shared" si="34"/>
        <v>320.7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315.7</v>
      </c>
      <c r="G145" s="81"/>
      <c r="H145" s="72"/>
      <c r="I145" s="72"/>
      <c r="J145" s="72"/>
      <c r="K145" s="72">
        <f t="shared" si="33"/>
        <v>315.7</v>
      </c>
      <c r="L145" s="81">
        <v>320.7</v>
      </c>
      <c r="M145" s="81"/>
      <c r="N145" s="72"/>
      <c r="O145" s="72"/>
      <c r="P145" s="72"/>
      <c r="Q145" s="72">
        <f t="shared" si="34"/>
        <v>320.7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3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3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3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3"/>
        <v>0</v>
      </c>
      <c r="L212" s="85">
        <f>L213</f>
        <v>0</v>
      </c>
      <c r="M212" s="85"/>
      <c r="N212" s="85"/>
      <c r="O212" s="85"/>
      <c r="P212" s="85"/>
      <c r="Q212" s="72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3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3"/>
        <v>0</v>
      </c>
      <c r="L214" s="85"/>
      <c r="M214" s="85"/>
      <c r="N214" s="72"/>
      <c r="O214" s="72"/>
      <c r="P214" s="72"/>
      <c r="Q214" s="72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1940.88</v>
      </c>
      <c r="G268" s="92">
        <f>G13+G50+G63+G89+G107+G138+G164+G209+G256+G56</f>
        <v>0</v>
      </c>
      <c r="H268" s="92">
        <f>H13+H50+H63+H89+H107+H138+H164+H209+H256+H56</f>
        <v>1355.8000000000002</v>
      </c>
      <c r="I268" s="92"/>
      <c r="J268" s="92">
        <f>J13+J50+J63+J89+J107+J138+J164+J209+J256+J56</f>
        <v>0</v>
      </c>
      <c r="K268" s="72">
        <f t="shared" si="47"/>
        <v>1940.88</v>
      </c>
      <c r="L268" s="92">
        <f>L13+L50+L63+L89+L107+L138+L164+L209+L256+L56</f>
        <v>2095.58</v>
      </c>
      <c r="M268" s="92">
        <f>M13+M50+M63+M89+M107+M138+M164+M209+M256+M56</f>
        <v>0</v>
      </c>
      <c r="N268" s="92">
        <f>N13+N50+N63+N89+N107+N138+N164+N209+N256+N56</f>
        <v>1413.4</v>
      </c>
      <c r="O268" s="92"/>
      <c r="P268" s="92">
        <f>P13+P50+P63+P89+P107+P138+P164+P209+P256+P56</f>
        <v>0</v>
      </c>
      <c r="Q268" s="72">
        <f t="shared" si="48"/>
        <v>2095.58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E10:E12"/>
    <mergeCell ref="I10:I12"/>
    <mergeCell ref="Q10:Q12"/>
    <mergeCell ref="F9:K9"/>
    <mergeCell ref="L9:Q9"/>
    <mergeCell ref="L10:L12"/>
    <mergeCell ref="M10:M12"/>
    <mergeCell ref="N10:N12"/>
    <mergeCell ref="O10:O12"/>
    <mergeCell ref="J10:J12"/>
    <mergeCell ref="K10:K12"/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D10:D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24">
      <selection activeCell="L209" sqref="L209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3" t="s">
        <v>274</v>
      </c>
      <c r="F1" s="123"/>
      <c r="G1" s="123"/>
      <c r="H1" s="123"/>
      <c r="I1" s="123"/>
      <c r="J1" s="123"/>
      <c r="K1" s="123"/>
    </row>
    <row r="2" spans="3:11" ht="12.75">
      <c r="C2" s="14" t="s">
        <v>277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276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278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27" t="s">
        <v>271</v>
      </c>
      <c r="G9" s="127"/>
      <c r="H9" s="127"/>
      <c r="I9" s="127"/>
      <c r="J9" s="127"/>
      <c r="K9" s="127"/>
      <c r="L9" s="127" t="s">
        <v>272</v>
      </c>
      <c r="M9" s="127"/>
      <c r="N9" s="127"/>
      <c r="O9" s="127"/>
      <c r="P9" s="127"/>
      <c r="Q9" s="127"/>
    </row>
    <row r="10" spans="1:17" ht="13.5" customHeight="1">
      <c r="A10" s="12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8" t="s">
        <v>124</v>
      </c>
      <c r="G10" s="128" t="s">
        <v>101</v>
      </c>
      <c r="H10" s="128" t="s">
        <v>102</v>
      </c>
      <c r="I10" s="128" t="s">
        <v>247</v>
      </c>
      <c r="J10" s="128" t="s">
        <v>125</v>
      </c>
      <c r="K10" s="128" t="s">
        <v>126</v>
      </c>
      <c r="L10" s="128" t="s">
        <v>124</v>
      </c>
      <c r="M10" s="128" t="s">
        <v>101</v>
      </c>
      <c r="N10" s="128" t="s">
        <v>102</v>
      </c>
      <c r="O10" s="128" t="s">
        <v>247</v>
      </c>
      <c r="P10" s="128" t="s">
        <v>125</v>
      </c>
      <c r="Q10" s="128" t="s">
        <v>126</v>
      </c>
    </row>
    <row r="11" spans="1:17" ht="15" customHeight="1">
      <c r="A11" s="128"/>
      <c r="B11" s="128" t="s">
        <v>6</v>
      </c>
      <c r="C11" s="128" t="s">
        <v>7</v>
      </c>
      <c r="D11" s="128" t="s">
        <v>8</v>
      </c>
      <c r="E11" s="128" t="s">
        <v>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1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548.61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548.61</v>
      </c>
      <c r="L13" s="72">
        <f t="shared" si="0"/>
        <v>554.01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554.01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543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543</v>
      </c>
      <c r="L24" s="74">
        <f t="shared" si="4"/>
        <v>548.4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548.4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543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543</v>
      </c>
      <c r="L25" s="76">
        <f t="shared" si="5"/>
        <v>548.4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548.4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332.8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332.8</v>
      </c>
      <c r="L26" s="76">
        <f t="shared" si="6"/>
        <v>338.2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338.2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332.8</v>
      </c>
      <c r="G27" s="76"/>
      <c r="H27" s="72"/>
      <c r="I27" s="72"/>
      <c r="J27" s="72"/>
      <c r="K27" s="72">
        <f aca="true" t="shared" si="7" ref="K27:K32">F27+I27+J27</f>
        <v>332.8</v>
      </c>
      <c r="L27" s="76">
        <v>338.2</v>
      </c>
      <c r="M27" s="76"/>
      <c r="N27" s="72"/>
      <c r="O27" s="72"/>
      <c r="P27" s="72"/>
      <c r="Q27" s="72">
        <f aca="true" t="shared" si="8" ref="Q27:Q32">L27+O27+P27</f>
        <v>338.2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3.6100000000000003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3.6100000000000003</v>
      </c>
      <c r="L42" s="78">
        <f>L43+L45+L48</f>
        <v>3.6100000000000003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3.6100000000000003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1.61</v>
      </c>
      <c r="G43" s="77"/>
      <c r="H43" s="77"/>
      <c r="I43" s="77"/>
      <c r="J43" s="77">
        <f>J44</f>
        <v>0</v>
      </c>
      <c r="K43" s="72">
        <f t="shared" si="11"/>
        <v>1.61</v>
      </c>
      <c r="L43" s="77">
        <f>L44</f>
        <v>1.61</v>
      </c>
      <c r="M43" s="77"/>
      <c r="N43" s="77"/>
      <c r="O43" s="77"/>
      <c r="P43" s="77">
        <f>P44</f>
        <v>0</v>
      </c>
      <c r="Q43" s="72">
        <f t="shared" si="12"/>
        <v>1.61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1.61</v>
      </c>
      <c r="G44" s="79"/>
      <c r="H44" s="79"/>
      <c r="I44" s="79"/>
      <c r="J44" s="79"/>
      <c r="K44" s="72">
        <f t="shared" si="11"/>
        <v>1.61</v>
      </c>
      <c r="L44" s="79">
        <v>1.61</v>
      </c>
      <c r="M44" s="79"/>
      <c r="N44" s="79"/>
      <c r="O44" s="79"/>
      <c r="P44" s="79"/>
      <c r="Q44" s="72">
        <f t="shared" si="12"/>
        <v>1.61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30.6</v>
      </c>
      <c r="G63" s="72">
        <f t="shared" si="21"/>
        <v>0</v>
      </c>
      <c r="H63" s="72">
        <f t="shared" si="21"/>
        <v>30.6</v>
      </c>
      <c r="I63" s="72">
        <f t="shared" si="21"/>
        <v>0</v>
      </c>
      <c r="J63" s="72">
        <f t="shared" si="21"/>
        <v>0</v>
      </c>
      <c r="K63" s="72">
        <f t="shared" si="21"/>
        <v>30.6</v>
      </c>
      <c r="L63" s="72">
        <f t="shared" si="21"/>
        <v>32.5</v>
      </c>
      <c r="M63" s="72">
        <f t="shared" si="21"/>
        <v>0</v>
      </c>
      <c r="N63" s="72">
        <f t="shared" si="21"/>
        <v>32.5</v>
      </c>
      <c r="O63" s="72">
        <f t="shared" si="21"/>
        <v>0</v>
      </c>
      <c r="P63" s="72">
        <f t="shared" si="21"/>
        <v>0</v>
      </c>
      <c r="Q63" s="72">
        <f t="shared" si="21"/>
        <v>32.5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30.6</v>
      </c>
      <c r="G64" s="81">
        <f>G65+G68</f>
        <v>0</v>
      </c>
      <c r="H64" s="81">
        <f>H65+H68</f>
        <v>30.6</v>
      </c>
      <c r="I64" s="81"/>
      <c r="J64" s="81">
        <f>J65+J68</f>
        <v>0</v>
      </c>
      <c r="K64" s="72">
        <f aca="true" t="shared" si="22" ref="K64:K88">F64+I64+J64</f>
        <v>30.6</v>
      </c>
      <c r="L64" s="81">
        <f>L65+L68</f>
        <v>32.5</v>
      </c>
      <c r="M64" s="81">
        <f>M65+M68</f>
        <v>0</v>
      </c>
      <c r="N64" s="81">
        <f>N65+N68</f>
        <v>32.5</v>
      </c>
      <c r="O64" s="81"/>
      <c r="P64" s="81">
        <f>P65+P68</f>
        <v>0</v>
      </c>
      <c r="Q64" s="72">
        <f aca="true" t="shared" si="23" ref="Q64:Q88">L64+O64+P64</f>
        <v>32.5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30.6</v>
      </c>
      <c r="G65" s="81">
        <f>G66</f>
        <v>0</v>
      </c>
      <c r="H65" s="81">
        <f>H66</f>
        <v>30.6</v>
      </c>
      <c r="I65" s="81"/>
      <c r="J65" s="81">
        <f>J66</f>
        <v>0</v>
      </c>
      <c r="K65" s="72">
        <f t="shared" si="22"/>
        <v>30.6</v>
      </c>
      <c r="L65" s="81">
        <f>L66</f>
        <v>32.5</v>
      </c>
      <c r="M65" s="81">
        <f>M66</f>
        <v>0</v>
      </c>
      <c r="N65" s="81">
        <f>N66</f>
        <v>32.5</v>
      </c>
      <c r="O65" s="81"/>
      <c r="P65" s="81">
        <f>P66</f>
        <v>0</v>
      </c>
      <c r="Q65" s="72">
        <f t="shared" si="23"/>
        <v>32.5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30.6</v>
      </c>
      <c r="G66" s="75"/>
      <c r="H66" s="72">
        <f aca="true" t="shared" si="24" ref="H66:H75">F66+G66</f>
        <v>30.6</v>
      </c>
      <c r="I66" s="72"/>
      <c r="J66" s="72"/>
      <c r="K66" s="72">
        <f t="shared" si="22"/>
        <v>30.6</v>
      </c>
      <c r="L66" s="75">
        <f>L80</f>
        <v>32.5</v>
      </c>
      <c r="M66" s="75"/>
      <c r="N66" s="72">
        <f aca="true" t="shared" si="25" ref="N66:N75">L66+M66</f>
        <v>32.5</v>
      </c>
      <c r="O66" s="72"/>
      <c r="P66" s="72"/>
      <c r="Q66" s="72">
        <f t="shared" si="23"/>
        <v>32.5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30.6</v>
      </c>
      <c r="G80" s="76"/>
      <c r="H80" s="72"/>
      <c r="I80" s="72"/>
      <c r="J80" s="72"/>
      <c r="K80" s="72">
        <f t="shared" si="22"/>
        <v>30.6</v>
      </c>
      <c r="L80" s="76">
        <v>32.5</v>
      </c>
      <c r="M80" s="76"/>
      <c r="N80" s="72"/>
      <c r="O80" s="72"/>
      <c r="P80" s="72"/>
      <c r="Q80" s="72">
        <f t="shared" si="23"/>
        <v>32.5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60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60</v>
      </c>
      <c r="L89" s="72">
        <f t="shared" si="26"/>
        <v>195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195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60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60</v>
      </c>
      <c r="L99" s="75">
        <f>L100</f>
        <v>145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145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60</v>
      </c>
      <c r="G100" s="75"/>
      <c r="H100" s="72"/>
      <c r="I100" s="72"/>
      <c r="J100" s="72"/>
      <c r="K100" s="72">
        <f t="shared" si="27"/>
        <v>60</v>
      </c>
      <c r="L100" s="75">
        <f>L101+L103+L105</f>
        <v>145</v>
      </c>
      <c r="M100" s="75"/>
      <c r="N100" s="72"/>
      <c r="O100" s="72"/>
      <c r="P100" s="72"/>
      <c r="Q100" s="72">
        <f t="shared" si="28"/>
        <v>145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45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45</v>
      </c>
      <c r="L101" s="75">
        <f>L102</f>
        <v>20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20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45</v>
      </c>
      <c r="G102" s="75"/>
      <c r="H102" s="72"/>
      <c r="I102" s="72"/>
      <c r="J102" s="72"/>
      <c r="K102" s="72">
        <f t="shared" si="27"/>
        <v>45</v>
      </c>
      <c r="L102" s="75">
        <v>20</v>
      </c>
      <c r="M102" s="75"/>
      <c r="N102" s="72"/>
      <c r="O102" s="72"/>
      <c r="P102" s="72"/>
      <c r="Q102" s="72">
        <f t="shared" si="28"/>
        <v>20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5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5</v>
      </c>
      <c r="L103" s="75">
        <f>L104</f>
        <v>20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20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>
        <v>5</v>
      </c>
      <c r="G104" s="75"/>
      <c r="H104" s="72"/>
      <c r="I104" s="72"/>
      <c r="J104" s="72"/>
      <c r="K104" s="72">
        <f t="shared" si="27"/>
        <v>5</v>
      </c>
      <c r="L104" s="75">
        <v>20</v>
      </c>
      <c r="M104" s="75"/>
      <c r="N104" s="72"/>
      <c r="O104" s="72"/>
      <c r="P104" s="72"/>
      <c r="Q104" s="72">
        <f t="shared" si="28"/>
        <v>20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10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10</v>
      </c>
      <c r="L105" s="75">
        <f>L106</f>
        <v>105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105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10</v>
      </c>
      <c r="G106" s="75"/>
      <c r="H106" s="72"/>
      <c r="I106" s="72"/>
      <c r="J106" s="72"/>
      <c r="K106" s="72">
        <f t="shared" si="27"/>
        <v>10</v>
      </c>
      <c r="L106" s="75">
        <v>105</v>
      </c>
      <c r="M106" s="75"/>
      <c r="N106" s="72"/>
      <c r="O106" s="72"/>
      <c r="P106" s="72"/>
      <c r="Q106" s="72">
        <f t="shared" si="28"/>
        <v>105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440.4</v>
      </c>
      <c r="G138" s="84">
        <f>G139+G149+G155+G152</f>
        <v>0</v>
      </c>
      <c r="H138" s="84">
        <f>H139+H149+H155+H152</f>
        <v>440.4</v>
      </c>
      <c r="I138" s="84"/>
      <c r="J138" s="84">
        <f>J139+J149+J155+J152</f>
        <v>0</v>
      </c>
      <c r="K138" s="72">
        <f t="shared" si="33"/>
        <v>440.4</v>
      </c>
      <c r="L138" s="84">
        <f>L139+L149+L155+L152</f>
        <v>445.4</v>
      </c>
      <c r="M138" s="84">
        <f>M139+M149+M155+M152</f>
        <v>0</v>
      </c>
      <c r="N138" s="84">
        <f>N139+N149+N155+N152</f>
        <v>445.4</v>
      </c>
      <c r="O138" s="84"/>
      <c r="P138" s="84">
        <f>P139+P149+P155+P152</f>
        <v>0</v>
      </c>
      <c r="Q138" s="72">
        <f t="shared" si="34"/>
        <v>445.4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440.4</v>
      </c>
      <c r="G139" s="81">
        <f>G140+G143+G148</f>
        <v>0</v>
      </c>
      <c r="H139" s="81">
        <f>H140+H143+H148</f>
        <v>440.4</v>
      </c>
      <c r="I139" s="81"/>
      <c r="J139" s="81">
        <f>J140+J143+J148</f>
        <v>0</v>
      </c>
      <c r="K139" s="72">
        <f t="shared" si="33"/>
        <v>440.4</v>
      </c>
      <c r="L139" s="81">
        <f>L140+L143+L148</f>
        <v>445.4</v>
      </c>
      <c r="M139" s="81">
        <f>M140+M143+M148</f>
        <v>0</v>
      </c>
      <c r="N139" s="81">
        <f>N140+N143+N148</f>
        <v>445.4</v>
      </c>
      <c r="O139" s="81"/>
      <c r="P139" s="81">
        <f>P140+P143+P148</f>
        <v>0</v>
      </c>
      <c r="Q139" s="72">
        <f t="shared" si="34"/>
        <v>445.4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334.5</v>
      </c>
      <c r="G140" s="85">
        <f>G141</f>
        <v>0</v>
      </c>
      <c r="H140" s="85">
        <f>H141</f>
        <v>334.5</v>
      </c>
      <c r="I140" s="85"/>
      <c r="J140" s="85">
        <f>J141</f>
        <v>0</v>
      </c>
      <c r="K140" s="72">
        <f t="shared" si="33"/>
        <v>334.5</v>
      </c>
      <c r="L140" s="85">
        <f>L141</f>
        <v>334.5</v>
      </c>
      <c r="M140" s="85">
        <f>M141</f>
        <v>0</v>
      </c>
      <c r="N140" s="85">
        <f>N141</f>
        <v>334.5</v>
      </c>
      <c r="O140" s="85"/>
      <c r="P140" s="85">
        <f>P141</f>
        <v>0</v>
      </c>
      <c r="Q140" s="72">
        <f t="shared" si="34"/>
        <v>334.5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334.5</v>
      </c>
      <c r="G141" s="86"/>
      <c r="H141" s="72">
        <f>F141+G141</f>
        <v>334.5</v>
      </c>
      <c r="I141" s="72"/>
      <c r="J141" s="72"/>
      <c r="K141" s="72">
        <f t="shared" si="33"/>
        <v>334.5</v>
      </c>
      <c r="L141" s="86">
        <f>L142</f>
        <v>334.5</v>
      </c>
      <c r="M141" s="86"/>
      <c r="N141" s="72">
        <f>L141+M141</f>
        <v>334.5</v>
      </c>
      <c r="O141" s="72"/>
      <c r="P141" s="72"/>
      <c r="Q141" s="72">
        <f t="shared" si="34"/>
        <v>334.5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334.5</v>
      </c>
      <c r="G142" s="86"/>
      <c r="H142" s="72"/>
      <c r="I142" s="72"/>
      <c r="J142" s="72"/>
      <c r="K142" s="72">
        <f t="shared" si="33"/>
        <v>334.5</v>
      </c>
      <c r="L142" s="86">
        <v>334.5</v>
      </c>
      <c r="M142" s="86"/>
      <c r="N142" s="72"/>
      <c r="O142" s="72"/>
      <c r="P142" s="72"/>
      <c r="Q142" s="72">
        <f t="shared" si="34"/>
        <v>334.5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105.9</v>
      </c>
      <c r="G143" s="81">
        <f>G144</f>
        <v>0</v>
      </c>
      <c r="H143" s="81">
        <f>H144</f>
        <v>105.9</v>
      </c>
      <c r="I143" s="81"/>
      <c r="J143" s="81">
        <f>J144</f>
        <v>0</v>
      </c>
      <c r="K143" s="72">
        <f t="shared" si="33"/>
        <v>105.9</v>
      </c>
      <c r="L143" s="81">
        <f>L144</f>
        <v>110.9</v>
      </c>
      <c r="M143" s="81">
        <f>M144</f>
        <v>0</v>
      </c>
      <c r="N143" s="81">
        <f>N144</f>
        <v>110.9</v>
      </c>
      <c r="O143" s="81"/>
      <c r="P143" s="81">
        <f>P144</f>
        <v>0</v>
      </c>
      <c r="Q143" s="72">
        <f t="shared" si="34"/>
        <v>110.9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105.9</v>
      </c>
      <c r="G144" s="81"/>
      <c r="H144" s="72">
        <f>F144+G144</f>
        <v>105.9</v>
      </c>
      <c r="I144" s="72"/>
      <c r="J144" s="72"/>
      <c r="K144" s="72">
        <f t="shared" si="33"/>
        <v>105.9</v>
      </c>
      <c r="L144" s="81">
        <f>L145</f>
        <v>110.9</v>
      </c>
      <c r="M144" s="81"/>
      <c r="N144" s="72">
        <f>L144+M144</f>
        <v>110.9</v>
      </c>
      <c r="O144" s="72"/>
      <c r="P144" s="72"/>
      <c r="Q144" s="72">
        <f t="shared" si="34"/>
        <v>110.9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105.9</v>
      </c>
      <c r="G145" s="81"/>
      <c r="H145" s="72"/>
      <c r="I145" s="72"/>
      <c r="J145" s="72"/>
      <c r="K145" s="72">
        <f t="shared" si="33"/>
        <v>105.9</v>
      </c>
      <c r="L145" s="81">
        <v>110.9</v>
      </c>
      <c r="M145" s="81"/>
      <c r="N145" s="72"/>
      <c r="O145" s="72"/>
      <c r="P145" s="72"/>
      <c r="Q145" s="72">
        <f t="shared" si="34"/>
        <v>110.9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3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3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3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3"/>
        <v>0</v>
      </c>
      <c r="L212" s="85">
        <f>L213</f>
        <v>0</v>
      </c>
      <c r="M212" s="85"/>
      <c r="N212" s="85"/>
      <c r="O212" s="85"/>
      <c r="P212" s="85"/>
      <c r="Q212" s="72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3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3"/>
        <v>0</v>
      </c>
      <c r="L214" s="85"/>
      <c r="M214" s="85"/>
      <c r="N214" s="72"/>
      <c r="O214" s="72"/>
      <c r="P214" s="72"/>
      <c r="Q214" s="72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1079.6100000000001</v>
      </c>
      <c r="G268" s="92">
        <f>G13+G50+G63+G89+G107+G138+G164+G209+G256+G56</f>
        <v>0</v>
      </c>
      <c r="H268" s="92">
        <f>H13+H50+H63+H89+H107+H138+H164+H209+H256+H56</f>
        <v>473</v>
      </c>
      <c r="I268" s="92"/>
      <c r="J268" s="92">
        <f>J13+J50+J63+J89+J107+J138+J164+J209+J256+J56</f>
        <v>0</v>
      </c>
      <c r="K268" s="72">
        <f t="shared" si="47"/>
        <v>1079.6100000000001</v>
      </c>
      <c r="L268" s="92">
        <f>L13+L50+L63+L89+L107+L138+L164+L209+L256+L56</f>
        <v>1226.9099999999999</v>
      </c>
      <c r="M268" s="92">
        <f>M13+M50+M63+M89+M107+M138+M164+M209+M256+M56</f>
        <v>0</v>
      </c>
      <c r="N268" s="92">
        <f>N13+N50+N63+N89+N107+N138+N164+N209+N256+N56</f>
        <v>527.9</v>
      </c>
      <c r="O268" s="92"/>
      <c r="P268" s="92">
        <f>P13+P50+P63+P89+P107+P138+P164+P209+P256+P56</f>
        <v>0</v>
      </c>
      <c r="Q268" s="72">
        <f t="shared" si="48"/>
        <v>1226.9099999999999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D10:D12"/>
    <mergeCell ref="F9:K9"/>
    <mergeCell ref="L9:Q9"/>
    <mergeCell ref="L10:L12"/>
    <mergeCell ref="M10:M12"/>
    <mergeCell ref="N10:N12"/>
    <mergeCell ref="O10:O12"/>
    <mergeCell ref="J10:J12"/>
    <mergeCell ref="K10:K12"/>
    <mergeCell ref="E10:E12"/>
    <mergeCell ref="I10:I12"/>
    <mergeCell ref="Q10:Q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2012-04-27T10:53:43Z</cp:lastPrinted>
  <dcterms:created xsi:type="dcterms:W3CDTF">2004-10-22T12:47:09Z</dcterms:created>
  <dcterms:modified xsi:type="dcterms:W3CDTF">2012-05-10T11:11:54Z</dcterms:modified>
  <cp:category/>
  <cp:version/>
  <cp:contentType/>
  <cp:contentStatus/>
</cp:coreProperties>
</file>