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35" windowWidth="8460" windowHeight="6030" tabRatio="599" firstSheet="35" activeTab="39"/>
  </bookViews>
  <sheets>
    <sheet name="Заводская 1" sheetId="1" r:id="rId1"/>
    <sheet name="Заводская 2" sheetId="2" r:id="rId2"/>
    <sheet name="Заводская  3" sheetId="3" r:id="rId3"/>
    <sheet name="Лебедева 13" sheetId="5" r:id="rId4"/>
    <sheet name="Лебедева 7" sheetId="6" r:id="rId5"/>
    <sheet name="Ленина 10" sheetId="7" r:id="rId6"/>
    <sheet name="Ленина 6" sheetId="8" r:id="rId7"/>
    <sheet name="Ленина 8" sheetId="9" r:id="rId8"/>
    <sheet name="Московская 22" sheetId="12" r:id="rId9"/>
    <sheet name="Московская 24" sheetId="11" r:id="rId10"/>
    <sheet name="Московская 3" sheetId="10" r:id="rId11"/>
    <sheet name="Московская 43" sheetId="37" r:id="rId12"/>
    <sheet name="Московская 8" sheetId="36" r:id="rId13"/>
    <sheet name="Муравль" sheetId="35" r:id="rId14"/>
    <sheet name="Муханова 1" sheetId="34" r:id="rId15"/>
    <sheet name="Муханова 2" sheetId="33" r:id="rId16"/>
    <sheet name="Красноармейский 1" sheetId="32" r:id="rId17"/>
    <sheet name="Красноармейский 2" sheetId="31" r:id="rId18"/>
    <sheet name="Красноармейский 3" sheetId="30" r:id="rId19"/>
    <sheet name="Красноармейский 4" sheetId="29" r:id="rId20"/>
    <sheet name="Красноармейский 5" sheetId="28" r:id="rId21"/>
    <sheet name="Красноармейский 6" sheetId="27" r:id="rId22"/>
    <sheet name="Красноармейский 7" sheetId="26" r:id="rId23"/>
    <sheet name="Молодёжный" sheetId="25" r:id="rId24"/>
    <sheet name="Пименова 23" sheetId="24" r:id="rId25"/>
    <sheet name="Пименова 25" sheetId="23" r:id="rId26"/>
    <sheet name="Пименова 27" sheetId="22" r:id="rId27"/>
    <sheet name="Пименова общага" sheetId="21" r:id="rId28"/>
    <sheet name="Пионерская 40" sheetId="20" r:id="rId29"/>
    <sheet name="Победа 1" sheetId="19" r:id="rId30"/>
    <sheet name="Пролетарская 8А" sheetId="18" r:id="rId31"/>
    <sheet name="Рождественское 1" sheetId="17" r:id="rId32"/>
    <sheet name="Рождественское 2" sheetId="16" r:id="rId33"/>
    <sheet name="Рождественское 3" sheetId="15" r:id="rId34"/>
    <sheet name="Рождественское 4" sheetId="14" r:id="rId35"/>
    <sheet name="Свобода 15" sheetId="13" r:id="rId36"/>
    <sheet name="Черемошное 10" sheetId="43" r:id="rId37"/>
    <sheet name="Черемошное 11" sheetId="42" r:id="rId38"/>
    <sheet name="Черемошное 12" sheetId="41" r:id="rId39"/>
    <sheet name="Черемошное 13" sheetId="40" r:id="rId40"/>
    <sheet name="Лист1" sheetId="44" r:id="rId41"/>
  </sheets>
  <calcPr calcId="125725"/>
</workbook>
</file>

<file path=xl/calcChain.xml><?xml version="1.0" encoding="utf-8"?>
<calcChain xmlns="http://schemas.openxmlformats.org/spreadsheetml/2006/main">
  <c r="D30" i="7"/>
  <c r="C30" i="10"/>
  <c r="C30" i="37"/>
  <c r="D30" i="10"/>
  <c r="D30" i="37"/>
  <c r="E30" i="10"/>
  <c r="E30" i="37"/>
  <c r="G31" i="34"/>
  <c r="G31" i="33"/>
  <c r="P28" i="15"/>
  <c r="G30"/>
  <c r="G31"/>
  <c r="G31" i="14"/>
  <c r="P27" i="15"/>
  <c r="P27" i="14"/>
  <c r="H31" i="7"/>
  <c r="H31" i="6"/>
  <c r="H30" i="7"/>
  <c r="H30" i="6"/>
  <c r="P7" i="7"/>
  <c r="P7" i="6"/>
  <c r="P6" i="7"/>
  <c r="P6" i="6"/>
  <c r="P30" s="1"/>
  <c r="D30" i="1"/>
  <c r="D30" i="2"/>
  <c r="P7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30" s="1"/>
  <c r="P22"/>
  <c r="P24"/>
  <c r="P26"/>
  <c r="P28"/>
  <c r="O30"/>
  <c r="N30"/>
  <c r="M30"/>
  <c r="L30"/>
  <c r="K30"/>
  <c r="J30"/>
  <c r="I30"/>
  <c r="H30"/>
  <c r="G30"/>
  <c r="F30"/>
  <c r="E30"/>
  <c r="C30"/>
  <c r="P7" i="3"/>
  <c r="P9"/>
  <c r="P31" s="1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30" s="1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5"/>
  <c r="P9"/>
  <c r="P11"/>
  <c r="P13"/>
  <c r="P31" s="1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30" s="1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9" i="6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G31"/>
  <c r="F31"/>
  <c r="E31"/>
  <c r="D31"/>
  <c r="C31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G30"/>
  <c r="F30"/>
  <c r="E30"/>
  <c r="D30"/>
  <c r="C30"/>
  <c r="P9" i="7"/>
  <c r="P11"/>
  <c r="P13"/>
  <c r="P15"/>
  <c r="P17"/>
  <c r="P19"/>
  <c r="P21"/>
  <c r="P23"/>
  <c r="P25"/>
  <c r="P27"/>
  <c r="P29"/>
  <c r="O31"/>
  <c r="N31"/>
  <c r="M31"/>
  <c r="L31"/>
  <c r="K31"/>
  <c r="J31"/>
  <c r="I31"/>
  <c r="G31"/>
  <c r="F31"/>
  <c r="E31"/>
  <c r="D31"/>
  <c r="C31"/>
  <c r="P8"/>
  <c r="P10"/>
  <c r="P12"/>
  <c r="P14"/>
  <c r="P16"/>
  <c r="P18"/>
  <c r="P20"/>
  <c r="P30" s="1"/>
  <c r="P22"/>
  <c r="P24"/>
  <c r="P26"/>
  <c r="P28"/>
  <c r="O30"/>
  <c r="N30"/>
  <c r="M30"/>
  <c r="L30"/>
  <c r="K30"/>
  <c r="J30"/>
  <c r="I30"/>
  <c r="G30"/>
  <c r="F30"/>
  <c r="E30"/>
  <c r="C30"/>
  <c r="P7" i="8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30" s="1"/>
  <c r="P22"/>
  <c r="P24"/>
  <c r="P26"/>
  <c r="P28"/>
  <c r="O30"/>
  <c r="N30"/>
  <c r="M30"/>
  <c r="L30"/>
  <c r="K30"/>
  <c r="J30"/>
  <c r="I30"/>
  <c r="H30"/>
  <c r="G30"/>
  <c r="F30"/>
  <c r="E30"/>
  <c r="D30"/>
  <c r="C30"/>
  <c r="P7" i="9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30" s="1"/>
  <c r="P22"/>
  <c r="P24"/>
  <c r="P26"/>
  <c r="P28"/>
  <c r="O30"/>
  <c r="N30"/>
  <c r="M30"/>
  <c r="L30"/>
  <c r="K30"/>
  <c r="J30"/>
  <c r="I30"/>
  <c r="H30"/>
  <c r="G30"/>
  <c r="F30"/>
  <c r="E30"/>
  <c r="D30"/>
  <c r="C30"/>
  <c r="P7" i="12"/>
  <c r="P9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11"/>
  <c r="P9"/>
  <c r="P11"/>
  <c r="P13"/>
  <c r="P15"/>
  <c r="P17"/>
  <c r="P19"/>
  <c r="P21"/>
  <c r="P23"/>
  <c r="P25"/>
  <c r="P27"/>
  <c r="P31" s="1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30" s="1"/>
  <c r="P26"/>
  <c r="P28"/>
  <c r="O30"/>
  <c r="N30"/>
  <c r="M30"/>
  <c r="L30"/>
  <c r="K30"/>
  <c r="J30"/>
  <c r="I30"/>
  <c r="H30"/>
  <c r="G30"/>
  <c r="F30"/>
  <c r="E30"/>
  <c r="D30"/>
  <c r="C30"/>
  <c r="P7" i="10"/>
  <c r="P9"/>
  <c r="P11"/>
  <c r="P13"/>
  <c r="P15"/>
  <c r="P17"/>
  <c r="P19"/>
  <c r="P21"/>
  <c r="P23"/>
  <c r="P25"/>
  <c r="P31" s="1"/>
  <c r="P27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30" s="1"/>
  <c r="P26"/>
  <c r="P28"/>
  <c r="O30"/>
  <c r="N30"/>
  <c r="M30"/>
  <c r="L30"/>
  <c r="K30"/>
  <c r="J30"/>
  <c r="I30"/>
  <c r="H30"/>
  <c r="G30"/>
  <c r="F30"/>
  <c r="P7" i="37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P7" i="36"/>
  <c r="P9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30" s="1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35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30" s="1"/>
  <c r="P22"/>
  <c r="P24"/>
  <c r="P26"/>
  <c r="P28"/>
  <c r="O30"/>
  <c r="N30"/>
  <c r="M30"/>
  <c r="L30"/>
  <c r="K30"/>
  <c r="J30"/>
  <c r="I30"/>
  <c r="H30"/>
  <c r="G30"/>
  <c r="F30"/>
  <c r="E30"/>
  <c r="D30"/>
  <c r="C30"/>
  <c r="P7" i="34"/>
  <c r="P31" s="1"/>
  <c r="P9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33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32"/>
  <c r="P31" s="1"/>
  <c r="P9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31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30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9"/>
  <c r="P9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8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7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6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5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4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30" s="1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3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2"/>
  <c r="P9"/>
  <c r="P11"/>
  <c r="P13"/>
  <c r="P15"/>
  <c r="P17"/>
  <c r="P19"/>
  <c r="P21"/>
  <c r="P23"/>
  <c r="P25"/>
  <c r="P27"/>
  <c r="P29"/>
  <c r="P31" s="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1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20"/>
  <c r="P9"/>
  <c r="P11"/>
  <c r="P13"/>
  <c r="P15"/>
  <c r="P17"/>
  <c r="P19"/>
  <c r="P21"/>
  <c r="P23"/>
  <c r="P25"/>
  <c r="P27"/>
  <c r="P29"/>
  <c r="P31" s="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30" s="1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19"/>
  <c r="P9"/>
  <c r="P11"/>
  <c r="P13"/>
  <c r="P15"/>
  <c r="P17"/>
  <c r="P19"/>
  <c r="P21"/>
  <c r="P23"/>
  <c r="P25"/>
  <c r="P27"/>
  <c r="P29"/>
  <c r="P31" s="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18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17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16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15"/>
  <c r="P9"/>
  <c r="P11"/>
  <c r="P13"/>
  <c r="P15"/>
  <c r="P17"/>
  <c r="P31" s="1"/>
  <c r="P19"/>
  <c r="P21"/>
  <c r="P23"/>
  <c r="P25"/>
  <c r="P29"/>
  <c r="O31"/>
  <c r="N31"/>
  <c r="M31"/>
  <c r="L31"/>
  <c r="K31"/>
  <c r="J31"/>
  <c r="I31"/>
  <c r="H31"/>
  <c r="F31"/>
  <c r="E31"/>
  <c r="D31"/>
  <c r="C31"/>
  <c r="P6"/>
  <c r="P8"/>
  <c r="P10"/>
  <c r="P12"/>
  <c r="P14"/>
  <c r="P16"/>
  <c r="P18"/>
  <c r="P30" s="1"/>
  <c r="P20"/>
  <c r="P22"/>
  <c r="P24"/>
  <c r="P26"/>
  <c r="O30"/>
  <c r="N30"/>
  <c r="M30"/>
  <c r="L30"/>
  <c r="K30"/>
  <c r="J30"/>
  <c r="I30"/>
  <c r="H30"/>
  <c r="F30"/>
  <c r="E30"/>
  <c r="D30"/>
  <c r="C30"/>
  <c r="P7" i="14"/>
  <c r="P9"/>
  <c r="P11"/>
  <c r="P13"/>
  <c r="P15"/>
  <c r="P17"/>
  <c r="P19"/>
  <c r="P21"/>
  <c r="P23"/>
  <c r="P25"/>
  <c r="P29"/>
  <c r="O31"/>
  <c r="N31"/>
  <c r="M31"/>
  <c r="L31"/>
  <c r="K31"/>
  <c r="J31"/>
  <c r="I31"/>
  <c r="H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13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43"/>
  <c r="P9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42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41"/>
  <c r="P9"/>
  <c r="P11"/>
  <c r="P13"/>
  <c r="P15"/>
  <c r="P17"/>
  <c r="P19"/>
  <c r="P21"/>
  <c r="P23"/>
  <c r="P25"/>
  <c r="P27"/>
  <c r="P29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O30"/>
  <c r="N30"/>
  <c r="M30"/>
  <c r="L30"/>
  <c r="K30"/>
  <c r="J30"/>
  <c r="I30"/>
  <c r="H30"/>
  <c r="G30"/>
  <c r="F30"/>
  <c r="E30"/>
  <c r="D30"/>
  <c r="C30"/>
  <c r="P7" i="40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30" s="1"/>
  <c r="P22"/>
  <c r="P24"/>
  <c r="P26"/>
  <c r="P28"/>
  <c r="O30"/>
  <c r="N30"/>
  <c r="M30"/>
  <c r="L30"/>
  <c r="K30"/>
  <c r="J30"/>
  <c r="I30"/>
  <c r="H30"/>
  <c r="G30"/>
  <c r="F30"/>
  <c r="E30"/>
  <c r="D30"/>
  <c r="C30"/>
  <c r="P7" i="44"/>
  <c r="P9"/>
  <c r="P11"/>
  <c r="P13"/>
  <c r="P15"/>
  <c r="P17"/>
  <c r="P19"/>
  <c r="P21"/>
  <c r="P23"/>
  <c r="P25"/>
  <c r="P27"/>
  <c r="P29"/>
  <c r="P31"/>
  <c r="O31"/>
  <c r="N31"/>
  <c r="M31"/>
  <c r="L31"/>
  <c r="K31"/>
  <c r="J31"/>
  <c r="I31"/>
  <c r="H31"/>
  <c r="G31"/>
  <c r="F31"/>
  <c r="E31"/>
  <c r="D31"/>
  <c r="C31"/>
  <c r="P6"/>
  <c r="P8"/>
  <c r="P10"/>
  <c r="P12"/>
  <c r="P14"/>
  <c r="P16"/>
  <c r="P18"/>
  <c r="P20"/>
  <c r="P22"/>
  <c r="P24"/>
  <c r="P26"/>
  <c r="P28"/>
  <c r="P30"/>
  <c r="O30"/>
  <c r="N30"/>
  <c r="M30"/>
  <c r="L30"/>
  <c r="K30"/>
  <c r="J30"/>
  <c r="I30"/>
  <c r="H30"/>
  <c r="G30"/>
  <c r="F30"/>
  <c r="E30"/>
  <c r="D30"/>
  <c r="C30"/>
  <c r="P29" i="1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31" s="1"/>
  <c r="P6"/>
  <c r="P30" s="1"/>
  <c r="O31"/>
  <c r="O30"/>
  <c r="N31"/>
  <c r="N30"/>
  <c r="M31"/>
  <c r="M30"/>
  <c r="L31"/>
  <c r="L30"/>
  <c r="K31"/>
  <c r="K30"/>
  <c r="J31"/>
  <c r="J30"/>
  <c r="I31"/>
  <c r="I30"/>
  <c r="H31"/>
  <c r="H30"/>
  <c r="G31"/>
  <c r="G30"/>
  <c r="F31"/>
  <c r="F30"/>
  <c r="E31"/>
  <c r="E30"/>
  <c r="D31"/>
  <c r="C31"/>
  <c r="C30"/>
  <c r="P30" i="34"/>
  <c r="P30" i="33"/>
  <c r="P30" i="30"/>
  <c r="P30" i="41"/>
  <c r="P30" i="42"/>
  <c r="P30" i="43"/>
  <c r="P30" i="13"/>
  <c r="P30" i="14"/>
  <c r="P30" i="16"/>
  <c r="P30" i="17"/>
  <c r="P30" i="18"/>
  <c r="P30" i="19"/>
  <c r="P30" i="21"/>
  <c r="P30" i="22"/>
  <c r="P30" i="23"/>
  <c r="P30" i="25"/>
  <c r="P30" i="26"/>
  <c r="P30" i="27"/>
  <c r="P30" i="28"/>
  <c r="P30" i="29"/>
  <c r="P30" i="31"/>
  <c r="P30" i="32"/>
  <c r="P30" i="37"/>
  <c r="P30" i="12"/>
  <c r="P31" i="41"/>
  <c r="P31" i="43"/>
  <c r="P31" i="14"/>
  <c r="P31" i="29"/>
  <c r="P31" i="36"/>
  <c r="P31" i="12"/>
  <c r="P31" i="7"/>
</calcChain>
</file>

<file path=xl/sharedStrings.xml><?xml version="1.0" encoding="utf-8"?>
<sst xmlns="http://schemas.openxmlformats.org/spreadsheetml/2006/main" count="1929" uniqueCount="118">
  <si>
    <t>НАИМЕ-НОВА-НИЕ</t>
  </si>
  <si>
    <t>ПЛАН</t>
  </si>
  <si>
    <t>З/плата</t>
  </si>
  <si>
    <t>налоги</t>
  </si>
  <si>
    <t>материал</t>
  </si>
  <si>
    <t>Комис.</t>
  </si>
  <si>
    <t>сбор</t>
  </si>
  <si>
    <t>Эл.</t>
  </si>
  <si>
    <t>Энерг.</t>
  </si>
  <si>
    <t>Пожар.</t>
  </si>
  <si>
    <t>Безопасн.</t>
  </si>
  <si>
    <t>цеховые</t>
  </si>
  <si>
    <t>Расходы</t>
  </si>
  <si>
    <t>по</t>
  </si>
  <si>
    <t>управл.</t>
  </si>
  <si>
    <t>Тех.</t>
  </si>
  <si>
    <t>обсл.</t>
  </si>
  <si>
    <t>Газ.</t>
  </si>
  <si>
    <t>оборуд.</t>
  </si>
  <si>
    <t>Замер</t>
  </si>
  <si>
    <t>сопротив.</t>
  </si>
  <si>
    <t>изол.</t>
  </si>
  <si>
    <t>элект.</t>
  </si>
  <si>
    <t>ремонт</t>
  </si>
  <si>
    <t>вентил.</t>
  </si>
  <si>
    <t>канализ.</t>
  </si>
  <si>
    <t>транспр.</t>
  </si>
  <si>
    <t>услуги</t>
  </si>
  <si>
    <t>налог</t>
  </si>
  <si>
    <t>УСН</t>
  </si>
  <si>
    <t>итого</t>
  </si>
  <si>
    <t xml:space="preserve">Доходы </t>
  </si>
  <si>
    <t>оплач.</t>
  </si>
  <si>
    <t>Доходы</t>
  </si>
  <si>
    <t>план.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</si>
  <si>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</si>
  <si>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</si>
  <si>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</si>
  <si>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</si>
  <si>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</si>
  <si>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</si>
  <si>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</si>
  <si>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</si>
  <si>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</si>
  <si>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</si>
  <si>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</si>
  <si>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</si>
  <si>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</si>
  <si>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План</t>
  </si>
  <si>
    <t>расходы</t>
  </si>
  <si>
    <t>Московская 22</t>
  </si>
  <si>
    <t>Московская 24</t>
  </si>
  <si>
    <t>Московская 3</t>
  </si>
  <si>
    <t>Московская 8</t>
  </si>
  <si>
    <t>Муравль</t>
  </si>
  <si>
    <t>Муханова 1</t>
  </si>
  <si>
    <t>Муханова 2</t>
  </si>
  <si>
    <t>Рождественское 1</t>
  </si>
  <si>
    <t>Рождественское 2</t>
  </si>
  <si>
    <t>Рождественское 3</t>
  </si>
  <si>
    <t>Рождественское 4</t>
  </si>
  <si>
    <t>Свобода 15</t>
  </si>
  <si>
    <t>Черемошное 10</t>
  </si>
  <si>
    <t>Черемошное 11</t>
  </si>
  <si>
    <t>Черемошное 13</t>
  </si>
  <si>
    <t>Черемошное12</t>
  </si>
  <si>
    <t>ул. Пролетарская 8"А"</t>
  </si>
  <si>
    <t>ул. Победа 1</t>
  </si>
  <si>
    <t>ул. Пионерская 40</t>
  </si>
  <si>
    <t>ул. Пименова общага</t>
  </si>
  <si>
    <t>ул. Пименова 27</t>
  </si>
  <si>
    <t>ул. Пименова 25</t>
  </si>
  <si>
    <t>ул. Пименова 23</t>
  </si>
  <si>
    <t>пер. Молодёжный</t>
  </si>
  <si>
    <t>Красноармейский 7</t>
  </si>
  <si>
    <t>Красноармейский 6</t>
  </si>
  <si>
    <t>Красноармейский 5</t>
  </si>
  <si>
    <t>Красноармейский 4</t>
  </si>
  <si>
    <t>Красноармейский 3</t>
  </si>
  <si>
    <t>Красноармейский 2</t>
  </si>
  <si>
    <t>Красноармейский 1</t>
  </si>
  <si>
    <t>Московская 43</t>
  </si>
  <si>
    <t>Ленина 8</t>
  </si>
  <si>
    <t>Ленина 6</t>
  </si>
  <si>
    <t>Ленина 10</t>
  </si>
  <si>
    <t>Лебедева 13</t>
  </si>
  <si>
    <t>Заводская 3</t>
  </si>
  <si>
    <t>Заводская 2</t>
  </si>
  <si>
    <t>безопасн</t>
  </si>
  <si>
    <t>Тех. Обс.</t>
  </si>
  <si>
    <t>канал.</t>
  </si>
  <si>
    <t>Общеэкс.</t>
  </si>
  <si>
    <t>Заводская.1</t>
  </si>
  <si>
    <t>безоп.</t>
  </si>
  <si>
    <t>Тех. Обс</t>
  </si>
  <si>
    <t>з/плата</t>
  </si>
  <si>
    <t>безопасн.</t>
  </si>
  <si>
    <t>энергия</t>
  </si>
  <si>
    <t>Тех.обс.</t>
  </si>
  <si>
    <t>замер</t>
  </si>
  <si>
    <t>безопас.</t>
  </si>
  <si>
    <t>сопрот.</t>
  </si>
  <si>
    <t>Комис</t>
  </si>
  <si>
    <t>Общеэк.</t>
  </si>
  <si>
    <t>Общеэкс.расходы</t>
  </si>
  <si>
    <t>Тех.Обсл.</t>
  </si>
  <si>
    <t>Тех.обсл.</t>
  </si>
  <si>
    <t>внетил.</t>
  </si>
  <si>
    <t>Ощеэкс.</t>
  </si>
  <si>
    <t>Тех.Обс.</t>
  </si>
  <si>
    <t>тех.обс.</t>
  </si>
  <si>
    <t xml:space="preserve">Замер </t>
  </si>
  <si>
    <t>Замер сопротив.</t>
  </si>
  <si>
    <t>электр.</t>
  </si>
  <si>
    <t>безопас</t>
  </si>
  <si>
    <t>Лебедева 7</t>
  </si>
  <si>
    <t>стор.</t>
  </si>
  <si>
    <t>орган.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</si>
</sst>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R35" sqref="R35"/>
    </sheetView>
  </sheetViews>
  <sheetFormatPr defaultRowHeight="12.75"/>
  <cols>
    <col min="1" max="1" width="7.5703125" customWidth="1"/>
    <col min="2" max="2" width="6.5703125" customWidth="1"/>
    <col min="3" max="3" width="7.42578125" customWidth="1"/>
    <col min="4" max="4" width="6.7109375" customWidth="1"/>
    <col min="5" max="5" width="8.42578125" customWidth="1"/>
    <col min="6" max="6" width="6.42578125" customWidth="1"/>
    <col min="7" max="7" width="7.42578125" customWidth="1"/>
    <col min="8" max="8" width="9" customWidth="1"/>
    <col min="9" max="9" width="7.28515625" customWidth="1"/>
    <col min="10" max="10" width="7.5703125" customWidth="1"/>
    <col min="11" max="11" width="7.28515625" customWidth="1"/>
    <col min="12" max="12" width="7.85546875" customWidth="1"/>
    <col min="13" max="13" width="7.7109375" customWidth="1"/>
    <col min="14" max="14" width="7" customWidth="1"/>
    <col min="15" max="15" width="6.7109375" customWidth="1"/>
    <col min="16" max="16" width="6.28515625" customWidth="1"/>
    <col min="17" max="17" width="7.140625" customWidth="1"/>
    <col min="18" max="18" width="7.5703125" customWidth="1"/>
  </cols>
  <sheetData>
    <row r="1" spans="1:19" ht="13.5" thickBot="1">
      <c r="A1" s="33" t="s">
        <v>0</v>
      </c>
      <c r="B1" s="33" t="s">
        <v>1</v>
      </c>
      <c r="C1" s="36" t="s">
        <v>92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9" ht="21">
      <c r="A2" s="34"/>
      <c r="B2" s="34"/>
      <c r="C2" s="39" t="s">
        <v>2</v>
      </c>
      <c r="D2" s="39" t="s">
        <v>3</v>
      </c>
      <c r="E2" s="42" t="s">
        <v>4</v>
      </c>
      <c r="F2" s="9"/>
      <c r="G2" s="9" t="s">
        <v>7</v>
      </c>
      <c r="H2" s="9" t="s">
        <v>23</v>
      </c>
      <c r="I2" s="39" t="s">
        <v>89</v>
      </c>
      <c r="J2" s="9" t="s">
        <v>19</v>
      </c>
      <c r="K2" s="9" t="s">
        <v>91</v>
      </c>
      <c r="L2" s="9" t="s">
        <v>11</v>
      </c>
      <c r="M2" s="9" t="s">
        <v>5</v>
      </c>
      <c r="N2" s="9" t="s">
        <v>26</v>
      </c>
      <c r="O2" s="9" t="s">
        <v>28</v>
      </c>
      <c r="P2" s="39" t="s">
        <v>30</v>
      </c>
      <c r="Q2" s="9" t="s">
        <v>31</v>
      </c>
      <c r="R2" s="9" t="s">
        <v>33</v>
      </c>
    </row>
    <row r="3" spans="1:19" ht="21">
      <c r="A3" s="34"/>
      <c r="B3" s="34"/>
      <c r="C3" s="40"/>
      <c r="D3" s="40"/>
      <c r="E3" s="43"/>
      <c r="F3" s="9" t="s">
        <v>9</v>
      </c>
      <c r="G3" s="9" t="s">
        <v>8</v>
      </c>
      <c r="H3" s="9" t="s">
        <v>24</v>
      </c>
      <c r="I3" s="40"/>
      <c r="J3" s="9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0"/>
      <c r="Q3" s="9" t="s">
        <v>32</v>
      </c>
      <c r="R3" s="9" t="s">
        <v>34</v>
      </c>
    </row>
    <row r="4" spans="1:19" ht="22.5">
      <c r="A4" s="34"/>
      <c r="B4" s="34"/>
      <c r="C4" s="40"/>
      <c r="D4" s="40"/>
      <c r="E4" s="43"/>
      <c r="F4" s="11" t="s">
        <v>88</v>
      </c>
      <c r="G4" s="11"/>
      <c r="H4" s="11" t="s">
        <v>90</v>
      </c>
      <c r="I4" s="40"/>
      <c r="J4" s="9" t="s">
        <v>21</v>
      </c>
      <c r="K4" s="9"/>
      <c r="L4" s="9"/>
      <c r="M4" s="9"/>
      <c r="N4" s="11"/>
      <c r="O4" s="11"/>
      <c r="P4" s="40"/>
      <c r="Q4" s="11"/>
      <c r="R4" s="11"/>
    </row>
    <row r="5" spans="1:19" ht="13.5" thickBot="1">
      <c r="A5" s="35"/>
      <c r="B5" s="35"/>
      <c r="C5" s="41"/>
      <c r="D5" s="41"/>
      <c r="E5" s="44"/>
      <c r="F5" s="13"/>
      <c r="G5" s="13"/>
      <c r="H5" s="13"/>
      <c r="I5" s="41"/>
      <c r="J5" s="14" t="s">
        <v>22</v>
      </c>
      <c r="K5" s="14"/>
      <c r="L5" s="14"/>
      <c r="M5" s="13"/>
      <c r="N5" s="13"/>
      <c r="O5" s="13"/>
      <c r="P5" s="41"/>
      <c r="Q5" s="13"/>
      <c r="R5" s="13"/>
    </row>
    <row r="6" spans="1:19" ht="13.5" thickBot="1">
      <c r="A6" s="39" t="s">
        <v>35</v>
      </c>
      <c r="B6" s="8">
        <v>380</v>
      </c>
      <c r="C6" s="8">
        <v>272.83999999999997</v>
      </c>
      <c r="D6" s="8">
        <v>82.4</v>
      </c>
      <c r="E6" s="8">
        <v>55</v>
      </c>
      <c r="F6" s="8"/>
      <c r="G6" s="8"/>
      <c r="H6" s="8"/>
      <c r="I6" s="8"/>
      <c r="J6" s="8"/>
      <c r="K6" s="8">
        <v>666.14</v>
      </c>
      <c r="L6" s="8"/>
      <c r="M6" s="8">
        <v>68.98</v>
      </c>
      <c r="N6" s="8"/>
      <c r="O6" s="8"/>
      <c r="P6" s="8">
        <f t="shared" ref="P6:P29" si="0">SUM(C6,D6,E6,F6,G6,H6,I6,J6,K6,L6,M6,N6,O6)</f>
        <v>1145.3600000000001</v>
      </c>
      <c r="Q6" s="8"/>
      <c r="R6" s="8"/>
    </row>
    <row r="7" spans="1:19" ht="13.5" thickBot="1">
      <c r="A7" s="4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19" ht="13.5" thickBot="1">
      <c r="A8" s="39" t="s">
        <v>36</v>
      </c>
      <c r="B8" s="8"/>
      <c r="C8" s="8">
        <v>214.12</v>
      </c>
      <c r="D8" s="8">
        <v>65.05</v>
      </c>
      <c r="E8" s="8"/>
      <c r="F8" s="8"/>
      <c r="G8" s="8">
        <v>199.58</v>
      </c>
      <c r="H8" s="8"/>
      <c r="I8" s="8"/>
      <c r="J8" s="8"/>
      <c r="K8" s="8">
        <v>610.36</v>
      </c>
      <c r="L8" s="8">
        <v>10.31</v>
      </c>
      <c r="M8" s="8">
        <v>64.239999999999995</v>
      </c>
      <c r="N8" s="8"/>
      <c r="O8" s="8"/>
      <c r="P8" s="8">
        <f t="shared" si="0"/>
        <v>1163.6600000000001</v>
      </c>
      <c r="Q8" s="8"/>
      <c r="R8" s="8"/>
    </row>
    <row r="9" spans="1:19" ht="13.5" thickBot="1">
      <c r="A9" s="4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19" ht="13.5" thickBot="1">
      <c r="A10" s="39" t="s">
        <v>37</v>
      </c>
      <c r="B10" s="8"/>
      <c r="C10" s="8">
        <v>264.37</v>
      </c>
      <c r="D10" s="8">
        <v>79.84</v>
      </c>
      <c r="E10" s="8"/>
      <c r="F10" s="8"/>
      <c r="G10" s="8">
        <v>279.3</v>
      </c>
      <c r="H10" s="8"/>
      <c r="I10" s="8"/>
      <c r="J10" s="8"/>
      <c r="K10" s="8">
        <v>1229.82</v>
      </c>
      <c r="L10" s="8">
        <v>126.22</v>
      </c>
      <c r="M10" s="8">
        <v>77.55</v>
      </c>
      <c r="N10" s="8"/>
      <c r="O10" s="8"/>
      <c r="P10" s="8">
        <f t="shared" si="0"/>
        <v>2057.1</v>
      </c>
      <c r="Q10" s="8">
        <v>7987.11</v>
      </c>
      <c r="R10" s="8"/>
      <c r="S10">
        <v>3620.99</v>
      </c>
    </row>
    <row r="11" spans="1:19" ht="13.5" thickBot="1">
      <c r="A11" s="4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19" ht="13.5" thickBot="1">
      <c r="A12" s="39" t="s">
        <v>38</v>
      </c>
      <c r="B12" s="8"/>
      <c r="C12" s="8">
        <v>223.81</v>
      </c>
      <c r="D12" s="8">
        <v>67.59</v>
      </c>
      <c r="E12" s="8"/>
      <c r="F12" s="8"/>
      <c r="G12" s="8">
        <v>634.54999999999995</v>
      </c>
      <c r="H12" s="8"/>
      <c r="I12" s="8">
        <v>21.12</v>
      </c>
      <c r="J12" s="8"/>
      <c r="K12" s="8">
        <v>723.86</v>
      </c>
      <c r="L12" s="8">
        <v>135.54</v>
      </c>
      <c r="M12" s="8">
        <v>65.400000000000006</v>
      </c>
      <c r="N12" s="8"/>
      <c r="O12" s="8"/>
      <c r="P12" s="8">
        <f t="shared" si="0"/>
        <v>1871.87</v>
      </c>
      <c r="Q12" s="8"/>
      <c r="R12" s="8"/>
    </row>
    <row r="13" spans="1:19" ht="13.5" thickBot="1">
      <c r="A13" s="4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9" ht="13.5" thickBot="1">
      <c r="A14" s="39" t="s">
        <v>39</v>
      </c>
      <c r="B14" s="8"/>
      <c r="C14" s="8">
        <v>223.81</v>
      </c>
      <c r="D14" s="8">
        <v>67.59</v>
      </c>
      <c r="E14" s="8"/>
      <c r="F14" s="8"/>
      <c r="G14" s="8">
        <v>311.14999999999998</v>
      </c>
      <c r="H14" s="8"/>
      <c r="I14" s="8">
        <v>130.97</v>
      </c>
      <c r="J14" s="8"/>
      <c r="K14" s="8">
        <v>895.2</v>
      </c>
      <c r="L14" s="8">
        <v>132.6</v>
      </c>
      <c r="M14" s="8">
        <v>67.680000000000007</v>
      </c>
      <c r="N14" s="8"/>
      <c r="O14" s="8"/>
      <c r="P14" s="8">
        <f t="shared" si="0"/>
        <v>1829</v>
      </c>
      <c r="Q14" s="8"/>
      <c r="R14" s="8"/>
    </row>
    <row r="15" spans="1:19" ht="13.5" thickBot="1">
      <c r="A15" s="4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9" ht="13.5" thickBot="1">
      <c r="A16" s="39" t="s">
        <v>40</v>
      </c>
      <c r="B16" s="8"/>
      <c r="C16" s="8">
        <v>342.88</v>
      </c>
      <c r="D16" s="8">
        <v>103.55</v>
      </c>
      <c r="E16" s="8">
        <v>280</v>
      </c>
      <c r="F16" s="8"/>
      <c r="G16" s="8">
        <v>215.6</v>
      </c>
      <c r="H16" s="8"/>
      <c r="I16" s="8">
        <v>21.12</v>
      </c>
      <c r="J16" s="8"/>
      <c r="K16" s="8">
        <v>795.83</v>
      </c>
      <c r="L16" s="8">
        <v>167.32</v>
      </c>
      <c r="M16" s="8">
        <v>73.53</v>
      </c>
      <c r="N16" s="8"/>
      <c r="O16" s="8"/>
      <c r="P16" s="8">
        <f t="shared" si="0"/>
        <v>1999.83</v>
      </c>
      <c r="Q16" s="8">
        <v>15709.41</v>
      </c>
      <c r="R16" s="8"/>
      <c r="S16">
        <v>5642.59</v>
      </c>
    </row>
    <row r="17" spans="1:18" ht="13.5" thickBot="1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3.5" thickBot="1">
      <c r="A18" s="39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3.5" thickBot="1">
      <c r="A19" s="4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3.5" thickBot="1">
      <c r="A20" s="39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3.5" thickBo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3.5" thickBot="1">
      <c r="A22" s="3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3.5" thickBot="1">
      <c r="A23" s="4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3.5" thickBot="1">
      <c r="A24" s="39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3.5" thickBot="1">
      <c r="A25" s="4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3.5" thickBot="1">
      <c r="A26" s="39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3.5" thickBot="1">
      <c r="A27" s="4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3.5" thickBot="1">
      <c r="A28" s="39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3.5" thickBot="1">
      <c r="A29" s="4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3.5" thickBot="1">
      <c r="A30" s="39" t="s">
        <v>47</v>
      </c>
      <c r="B30" s="8"/>
      <c r="C30" s="8">
        <f t="shared" ref="C30:P30" si="1">SUM(C6,C8,C10,C12,C14,C16,C18,C20,C22,C24,C26,C28)</f>
        <v>1541.83</v>
      </c>
      <c r="D30" s="8">
        <f>SUM(D6,D8,D10,D12,D14,D16,D18,D20,D22,D24,D26,D28)</f>
        <v>466.02000000000004</v>
      </c>
      <c r="E30" s="8">
        <f t="shared" si="1"/>
        <v>335</v>
      </c>
      <c r="F30" s="8">
        <f t="shared" si="1"/>
        <v>0</v>
      </c>
      <c r="G30" s="8">
        <f t="shared" si="1"/>
        <v>1640.1799999999998</v>
      </c>
      <c r="H30" s="8">
        <f t="shared" si="1"/>
        <v>0</v>
      </c>
      <c r="I30" s="8">
        <f t="shared" si="1"/>
        <v>173.21</v>
      </c>
      <c r="J30" s="8">
        <f t="shared" si="1"/>
        <v>0</v>
      </c>
      <c r="K30" s="8">
        <f t="shared" si="1"/>
        <v>4921.21</v>
      </c>
      <c r="L30" s="8">
        <f t="shared" si="1"/>
        <v>571.99</v>
      </c>
      <c r="M30" s="8">
        <f t="shared" si="1"/>
        <v>417.38</v>
      </c>
      <c r="N30" s="8">
        <f t="shared" si="1"/>
        <v>0</v>
      </c>
      <c r="O30" s="8">
        <f t="shared" si="1"/>
        <v>0</v>
      </c>
      <c r="P30" s="8">
        <f t="shared" si="1"/>
        <v>10066.82</v>
      </c>
      <c r="Q30" s="8"/>
      <c r="R30" s="8"/>
    </row>
    <row r="31" spans="1:18" ht="13.5" thickBot="1">
      <c r="A31" s="41"/>
      <c r="B31" s="8"/>
      <c r="C31" s="8">
        <f t="shared" ref="C31:P31" si="2">SUM(C7,C9,C11,C13,C15,C17,C19,C21,C23,C25,C27,C29)</f>
        <v>0</v>
      </c>
      <c r="D31" s="8">
        <f t="shared" si="2"/>
        <v>0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2"/>
        <v>0</v>
      </c>
      <c r="K31" s="8">
        <f t="shared" si="2"/>
        <v>0</v>
      </c>
      <c r="L31" s="8">
        <f t="shared" si="2"/>
        <v>0</v>
      </c>
      <c r="M31" s="8">
        <f t="shared" si="2"/>
        <v>0</v>
      </c>
      <c r="N31" s="8">
        <f t="shared" si="2"/>
        <v>0</v>
      </c>
      <c r="O31" s="8">
        <f t="shared" si="2"/>
        <v>0</v>
      </c>
      <c r="P31" s="8">
        <f t="shared" si="2"/>
        <v>0</v>
      </c>
      <c r="Q31" s="8"/>
      <c r="R31" s="8"/>
    </row>
    <row r="32" spans="1:18">
      <c r="A32" s="10" t="s">
        <v>48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3.5" thickBot="1">
      <c r="A33" s="12" t="s">
        <v>49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</sheetData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0:A31"/>
    <mergeCell ref="B32:B33"/>
    <mergeCell ref="C32:C33"/>
    <mergeCell ref="D32:D3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1:A5"/>
    <mergeCell ref="B1:B5"/>
    <mergeCell ref="C1:R1"/>
    <mergeCell ref="C2:C5"/>
    <mergeCell ref="D2:D5"/>
    <mergeCell ref="E2:E5"/>
    <mergeCell ref="I2:I5"/>
    <mergeCell ref="P2:P5"/>
  </mergeCells>
  <phoneticPr fontId="2" type="noConversion"/>
  <pageMargins left="0.27559055118110237" right="0.78740157480314965" top="0.98425196850393704" bottom="0.98425196850393704" header="0.51181102362204722" footer="0.51181102362204722"/>
  <pageSetup paperSize="9" scale="99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selection activeCell="D11" sqref="D11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51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5</v>
      </c>
      <c r="G2" s="1" t="s">
        <v>7</v>
      </c>
      <c r="H2" s="1" t="s">
        <v>9</v>
      </c>
      <c r="I2" s="65" t="s">
        <v>11</v>
      </c>
      <c r="J2" s="1" t="s">
        <v>12</v>
      </c>
      <c r="K2" s="1" t="s">
        <v>15</v>
      </c>
      <c r="L2" s="1" t="s">
        <v>19</v>
      </c>
      <c r="M2" s="1" t="s">
        <v>23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6</v>
      </c>
      <c r="G3" s="1" t="s">
        <v>8</v>
      </c>
      <c r="H3" s="1" t="s">
        <v>10</v>
      </c>
      <c r="I3" s="73"/>
      <c r="J3" s="1" t="s">
        <v>13</v>
      </c>
      <c r="K3" s="1" t="s">
        <v>16</v>
      </c>
      <c r="L3" s="1" t="s">
        <v>20</v>
      </c>
      <c r="M3" s="1" t="s">
        <v>24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/>
      <c r="I4" s="73"/>
      <c r="J4" s="1" t="s">
        <v>14</v>
      </c>
      <c r="K4" s="1" t="s">
        <v>17</v>
      </c>
      <c r="L4" s="1" t="s">
        <v>21</v>
      </c>
      <c r="M4" s="1" t="s">
        <v>25</v>
      </c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/>
      <c r="K5" s="4" t="s">
        <v>18</v>
      </c>
      <c r="L5" s="4" t="s">
        <v>22</v>
      </c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79" orientation="landscape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5" ySplit="5" topLeftCell="F18" activePane="bottomRight" state="frozen"/>
      <selection pane="topRight" activeCell="F1" sqref="F1"/>
      <selection pane="bottomLeft" activeCell="A6" sqref="A6"/>
      <selection pane="bottomRight" activeCell="D30" sqref="D30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52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89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93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185.2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>SUM(C6,C8,C10,C12,C14,C16,C18,C20,C22,C24,C26,C28)</f>
        <v>0</v>
      </c>
      <c r="D30" s="4">
        <f>SUM(D6,D8,D10,D12,D14,D16,D18,D20,D22,D24,D26,D28)</f>
        <v>0</v>
      </c>
      <c r="E30" s="4">
        <f>SUM(E6,E8,E10,E12,E14,E16,E18,E20,E22,E24,E26,E28)</f>
        <v>0</v>
      </c>
      <c r="F30" s="4">
        <f t="shared" ref="C30:P31" si="1">SUM(F6,F8,F10,F12,F14,F16,F18,F20,F22,F24,F26,F28)</f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T24" sqref="T24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81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105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93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165</v>
      </c>
      <c r="C6" s="4">
        <v>118.47</v>
      </c>
      <c r="D6" s="4">
        <v>35.78</v>
      </c>
      <c r="E6" s="4"/>
      <c r="F6" s="4"/>
      <c r="G6" s="4"/>
      <c r="H6" s="4"/>
      <c r="I6" s="4"/>
      <c r="J6" s="4"/>
      <c r="K6" s="4">
        <v>289.25</v>
      </c>
      <c r="L6" s="4"/>
      <c r="M6" s="4">
        <v>29.95</v>
      </c>
      <c r="N6" s="4"/>
      <c r="O6" s="4"/>
      <c r="P6" s="4">
        <f t="shared" ref="P6:P29" si="0">SUM(C6,D6,E6,F6,G6,H6,I6,J6,K6,L6,M6,N6,O6)</f>
        <v>473.45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92.97</v>
      </c>
      <c r="D8" s="4">
        <v>28.08</v>
      </c>
      <c r="E8" s="4"/>
      <c r="F8" s="4"/>
      <c r="G8" s="4"/>
      <c r="H8" s="4"/>
      <c r="I8" s="4"/>
      <c r="J8" s="4"/>
      <c r="K8" s="4">
        <v>265.02</v>
      </c>
      <c r="L8" s="4">
        <v>3.7</v>
      </c>
      <c r="M8" s="4">
        <v>28.06</v>
      </c>
      <c r="N8" s="4"/>
      <c r="O8" s="4"/>
      <c r="P8" s="4">
        <f t="shared" si="0"/>
        <v>417.83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86.31</v>
      </c>
      <c r="D10" s="4">
        <v>26.06</v>
      </c>
      <c r="E10" s="4"/>
      <c r="F10" s="4"/>
      <c r="G10" s="4"/>
      <c r="H10" s="4"/>
      <c r="I10" s="4"/>
      <c r="J10" s="4"/>
      <c r="K10" s="4">
        <v>534</v>
      </c>
      <c r="L10" s="4">
        <v>44.45</v>
      </c>
      <c r="M10" s="4">
        <v>33.67</v>
      </c>
      <c r="N10" s="4"/>
      <c r="O10" s="4"/>
      <c r="P10" s="4">
        <f t="shared" si="0"/>
        <v>724.49</v>
      </c>
      <c r="Q10" s="4">
        <v>1617.38</v>
      </c>
      <c r="R10" s="4"/>
      <c r="S10">
        <v>1.61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97.18</v>
      </c>
      <c r="D12" s="4">
        <v>29.34</v>
      </c>
      <c r="E12" s="4"/>
      <c r="F12" s="4"/>
      <c r="G12" s="4"/>
      <c r="H12" s="4"/>
      <c r="I12" s="4"/>
      <c r="J12" s="4"/>
      <c r="K12" s="4">
        <v>314.31</v>
      </c>
      <c r="L12" s="4">
        <v>20.74</v>
      </c>
      <c r="M12" s="4">
        <v>28.4</v>
      </c>
      <c r="N12" s="4"/>
      <c r="O12" s="4"/>
      <c r="P12" s="4">
        <f t="shared" si="0"/>
        <v>489.97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97.18</v>
      </c>
      <c r="D14" s="4">
        <v>29.34</v>
      </c>
      <c r="E14" s="4"/>
      <c r="F14" s="4"/>
      <c r="G14" s="4"/>
      <c r="H14" s="4"/>
      <c r="I14" s="4"/>
      <c r="J14" s="4"/>
      <c r="K14" s="4">
        <v>915.72</v>
      </c>
      <c r="L14" s="4">
        <v>25.8</v>
      </c>
      <c r="M14" s="4">
        <v>29.39</v>
      </c>
      <c r="N14" s="4"/>
      <c r="O14" s="4"/>
      <c r="P14" s="4">
        <f t="shared" si="0"/>
        <v>1097.43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148.88</v>
      </c>
      <c r="D16" s="4">
        <v>44.96</v>
      </c>
      <c r="E16" s="4"/>
      <c r="F16" s="4"/>
      <c r="G16" s="4"/>
      <c r="H16" s="4"/>
      <c r="I16" s="4"/>
      <c r="J16" s="4"/>
      <c r="K16" s="4">
        <v>345.56</v>
      </c>
      <c r="L16" s="4">
        <v>51.97</v>
      </c>
      <c r="M16" s="4">
        <v>31.93</v>
      </c>
      <c r="N16" s="4"/>
      <c r="O16" s="4"/>
      <c r="P16" s="4">
        <f t="shared" si="0"/>
        <v>623.29999999999995</v>
      </c>
      <c r="Q16" s="4">
        <v>4566.96</v>
      </c>
      <c r="R16" s="4"/>
      <c r="S16">
        <v>740.49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>SUM(C6,C8,C10,C12,C14,C16,C18,C20,C22,C24,C26,C28)</f>
        <v>640.99</v>
      </c>
      <c r="D30" s="4">
        <f>SUM(D6,D8,D10,D12,D14,D16,D18,D20,D22,D24,D26,D28)</f>
        <v>193.56</v>
      </c>
      <c r="E30" s="4">
        <f>SUM(E6,E8,E10,E12,E14,E16,E18,E20,E22,E24,E26,E28)</f>
        <v>0</v>
      </c>
      <c r="F30" s="4">
        <f t="shared" ref="C30:P31" si="1">SUM(F6,F8,F10,F12,F14,F16,F18,F20,F22,F24,F26,F28)</f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2663.86</v>
      </c>
      <c r="L30" s="4">
        <f t="shared" si="1"/>
        <v>146.66</v>
      </c>
      <c r="M30" s="4">
        <f t="shared" si="1"/>
        <v>181.40000000000003</v>
      </c>
      <c r="N30" s="4">
        <f t="shared" si="1"/>
        <v>0</v>
      </c>
      <c r="O30" s="4">
        <f t="shared" si="1"/>
        <v>0</v>
      </c>
      <c r="P30" s="4">
        <f t="shared" si="1"/>
        <v>3826.4700000000003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M43" sqref="M43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53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106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255.6</v>
      </c>
      <c r="C6" s="4">
        <v>182.8</v>
      </c>
      <c r="D6" s="4">
        <v>55.21</v>
      </c>
      <c r="E6" s="4"/>
      <c r="F6" s="4"/>
      <c r="G6" s="4"/>
      <c r="H6" s="4"/>
      <c r="I6" s="4"/>
      <c r="J6" s="4"/>
      <c r="K6" s="4">
        <v>446.31</v>
      </c>
      <c r="L6" s="4"/>
      <c r="M6" s="4">
        <v>46.22</v>
      </c>
      <c r="N6" s="4"/>
      <c r="O6" s="4"/>
      <c r="P6" s="4">
        <f t="shared" ref="P6:P29" si="0">SUM(C6,D6,E6,F6,G6,H6,I6,J6,K6,L6,M6,N6,O6)</f>
        <v>730.54000000000008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143.46</v>
      </c>
      <c r="D8" s="4">
        <v>43.33</v>
      </c>
      <c r="E8" s="4"/>
      <c r="F8" s="4"/>
      <c r="G8" s="4">
        <v>133.72</v>
      </c>
      <c r="H8" s="4"/>
      <c r="I8" s="4"/>
      <c r="J8" s="4"/>
      <c r="K8" s="4">
        <v>408.94</v>
      </c>
      <c r="L8" s="4">
        <v>6.91</v>
      </c>
      <c r="M8" s="4">
        <v>43.3</v>
      </c>
      <c r="N8" s="4"/>
      <c r="O8" s="4"/>
      <c r="P8" s="4">
        <f t="shared" si="0"/>
        <v>779.66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133.18</v>
      </c>
      <c r="D10" s="4">
        <v>40.22</v>
      </c>
      <c r="E10" s="4"/>
      <c r="F10" s="4"/>
      <c r="G10" s="4">
        <v>325.85000000000002</v>
      </c>
      <c r="H10" s="4"/>
      <c r="I10" s="4"/>
      <c r="J10" s="4"/>
      <c r="K10" s="4">
        <v>823.99</v>
      </c>
      <c r="L10" s="4">
        <v>89.9</v>
      </c>
      <c r="M10" s="4">
        <v>51.96</v>
      </c>
      <c r="N10" s="4"/>
      <c r="O10" s="4"/>
      <c r="P10" s="4">
        <f t="shared" si="0"/>
        <v>1465.1000000000001</v>
      </c>
      <c r="Q10" s="4">
        <v>5176.0200000000004</v>
      </c>
      <c r="R10" s="4"/>
      <c r="S10">
        <v>2200.7199999999998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149.94999999999999</v>
      </c>
      <c r="D12" s="4">
        <v>45.29</v>
      </c>
      <c r="E12" s="4"/>
      <c r="F12" s="4"/>
      <c r="G12" s="4">
        <v>144.55000000000001</v>
      </c>
      <c r="H12" s="4"/>
      <c r="I12" s="4">
        <v>21.12</v>
      </c>
      <c r="J12" s="4"/>
      <c r="K12" s="4">
        <v>484.99</v>
      </c>
      <c r="L12" s="4">
        <v>54.18</v>
      </c>
      <c r="M12" s="4">
        <v>43.82</v>
      </c>
      <c r="N12" s="4"/>
      <c r="O12" s="4"/>
      <c r="P12" s="4">
        <f t="shared" si="0"/>
        <v>943.9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149.94999999999999</v>
      </c>
      <c r="D14" s="4">
        <v>45.29</v>
      </c>
      <c r="E14" s="4"/>
      <c r="F14" s="4"/>
      <c r="G14" s="4"/>
      <c r="H14" s="4"/>
      <c r="I14" s="4">
        <v>130.97</v>
      </c>
      <c r="J14" s="4"/>
      <c r="K14" s="4">
        <v>599.79</v>
      </c>
      <c r="L14" s="4">
        <v>61.49</v>
      </c>
      <c r="M14" s="4">
        <v>45.34</v>
      </c>
      <c r="N14" s="4"/>
      <c r="O14" s="4"/>
      <c r="P14" s="4">
        <f t="shared" si="0"/>
        <v>1032.83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229.73</v>
      </c>
      <c r="D16" s="4">
        <v>69.38</v>
      </c>
      <c r="E16" s="4"/>
      <c r="F16" s="4"/>
      <c r="G16" s="4">
        <v>198.45</v>
      </c>
      <c r="H16" s="4"/>
      <c r="I16" s="4">
        <v>21.12</v>
      </c>
      <c r="J16" s="4"/>
      <c r="K16" s="4">
        <v>533.21</v>
      </c>
      <c r="L16" s="4">
        <v>100.17</v>
      </c>
      <c r="M16" s="4">
        <v>49.27</v>
      </c>
      <c r="N16" s="4"/>
      <c r="O16" s="4"/>
      <c r="P16" s="4">
        <f t="shared" si="0"/>
        <v>1201.33</v>
      </c>
      <c r="Q16" s="4">
        <v>10121.18</v>
      </c>
      <c r="R16" s="4"/>
      <c r="S16">
        <v>3967.82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989.06999999999994</v>
      </c>
      <c r="D30" s="4">
        <f t="shared" si="1"/>
        <v>298.71999999999997</v>
      </c>
      <c r="E30" s="4">
        <f t="shared" si="1"/>
        <v>0</v>
      </c>
      <c r="F30" s="4">
        <f t="shared" si="1"/>
        <v>0</v>
      </c>
      <c r="G30" s="4">
        <f t="shared" si="1"/>
        <v>802.57000000000016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3297.23</v>
      </c>
      <c r="L30" s="4">
        <f t="shared" si="1"/>
        <v>312.65000000000003</v>
      </c>
      <c r="M30" s="4">
        <f t="shared" si="1"/>
        <v>279.90999999999997</v>
      </c>
      <c r="N30" s="4">
        <f t="shared" si="1"/>
        <v>0</v>
      </c>
      <c r="O30" s="4">
        <f t="shared" si="1"/>
        <v>0</v>
      </c>
      <c r="P30" s="4">
        <f t="shared" si="1"/>
        <v>6153.3600000000006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S25" sqref="S25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54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777.5</v>
      </c>
      <c r="C6" s="4">
        <v>559.11</v>
      </c>
      <c r="D6" s="4">
        <v>168.85</v>
      </c>
      <c r="E6" s="4"/>
      <c r="F6" s="4"/>
      <c r="G6" s="4"/>
      <c r="H6" s="4"/>
      <c r="I6" s="4"/>
      <c r="J6" s="4"/>
      <c r="K6" s="4">
        <v>1365.06</v>
      </c>
      <c r="L6" s="4"/>
      <c r="M6" s="4">
        <v>141.36000000000001</v>
      </c>
      <c r="N6" s="4"/>
      <c r="O6" s="4"/>
      <c r="P6" s="4">
        <f t="shared" ref="P6:P29" si="0">SUM(C6,D6,E6,F6,G6,H6,I6,J6,K6,L6,M6,N6,O6)</f>
        <v>2234.38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438.77</v>
      </c>
      <c r="D8" s="4">
        <v>132.51</v>
      </c>
      <c r="E8" s="4">
        <v>1029.5</v>
      </c>
      <c r="F8" s="4"/>
      <c r="G8" s="4">
        <v>408.97</v>
      </c>
      <c r="H8" s="4"/>
      <c r="I8" s="4"/>
      <c r="J8" s="4"/>
      <c r="K8" s="4">
        <v>1250.75</v>
      </c>
      <c r="L8" s="4">
        <v>30.32</v>
      </c>
      <c r="M8" s="4">
        <v>132.43</v>
      </c>
      <c r="N8" s="4"/>
      <c r="O8" s="4"/>
      <c r="P8" s="4">
        <f t="shared" si="0"/>
        <v>3423.25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507.84</v>
      </c>
      <c r="D10" s="4">
        <v>153.37</v>
      </c>
      <c r="E10" s="4"/>
      <c r="F10" s="4"/>
      <c r="G10" s="4">
        <v>51.45</v>
      </c>
      <c r="H10" s="4"/>
      <c r="I10" s="4"/>
      <c r="J10" s="4"/>
      <c r="K10" s="4">
        <v>2520.19</v>
      </c>
      <c r="L10" s="4">
        <v>221.72</v>
      </c>
      <c r="M10" s="4">
        <v>158.91</v>
      </c>
      <c r="N10" s="4"/>
      <c r="O10" s="4"/>
      <c r="P10" s="4">
        <f t="shared" si="0"/>
        <v>3613.48</v>
      </c>
      <c r="Q10" s="4">
        <v>6425.38</v>
      </c>
      <c r="R10" s="4"/>
      <c r="S10">
        <v>-2845.73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458.63</v>
      </c>
      <c r="D12" s="4">
        <v>138.51</v>
      </c>
      <c r="E12" s="4"/>
      <c r="F12" s="4"/>
      <c r="G12" s="4">
        <v>374.85</v>
      </c>
      <c r="H12" s="4"/>
      <c r="I12" s="4">
        <v>21.12</v>
      </c>
      <c r="J12" s="4"/>
      <c r="K12" s="4">
        <v>1483.35</v>
      </c>
      <c r="L12" s="4">
        <v>150.88999999999999</v>
      </c>
      <c r="M12" s="4">
        <v>134.02000000000001</v>
      </c>
      <c r="N12" s="4"/>
      <c r="O12" s="4"/>
      <c r="P12" s="4">
        <f t="shared" si="0"/>
        <v>2761.37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458.63</v>
      </c>
      <c r="D14" s="4">
        <v>138.51</v>
      </c>
      <c r="E14" s="4"/>
      <c r="F14" s="4"/>
      <c r="G14" s="4">
        <v>201.36</v>
      </c>
      <c r="H14" s="4"/>
      <c r="I14" s="4">
        <v>130.97</v>
      </c>
      <c r="J14" s="4"/>
      <c r="K14" s="4">
        <v>1834.46</v>
      </c>
      <c r="L14" s="4">
        <v>176.78</v>
      </c>
      <c r="M14" s="4">
        <v>138.69</v>
      </c>
      <c r="N14" s="4"/>
      <c r="O14" s="4"/>
      <c r="P14" s="4">
        <f t="shared" si="0"/>
        <v>3079.4000000000005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702.63</v>
      </c>
      <c r="D16" s="4">
        <v>212.2</v>
      </c>
      <c r="E16" s="4"/>
      <c r="F16" s="4"/>
      <c r="G16" s="4">
        <v>154.15</v>
      </c>
      <c r="H16" s="4"/>
      <c r="I16" s="4">
        <v>21.12</v>
      </c>
      <c r="J16" s="4"/>
      <c r="K16" s="4">
        <v>1630.83</v>
      </c>
      <c r="L16" s="4">
        <v>261.23</v>
      </c>
      <c r="M16" s="4">
        <v>150.69</v>
      </c>
      <c r="N16" s="4"/>
      <c r="O16" s="4"/>
      <c r="P16" s="4">
        <f t="shared" si="0"/>
        <v>3132.85</v>
      </c>
      <c r="Q16" s="4">
        <v>23290.54</v>
      </c>
      <c r="R16" s="4"/>
      <c r="S16">
        <v>5045.8100000000004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3125.61</v>
      </c>
      <c r="D30" s="4">
        <f t="shared" si="1"/>
        <v>943.95</v>
      </c>
      <c r="E30" s="4">
        <f t="shared" si="1"/>
        <v>1029.5</v>
      </c>
      <c r="F30" s="4">
        <f t="shared" si="1"/>
        <v>0</v>
      </c>
      <c r="G30" s="4">
        <f t="shared" si="1"/>
        <v>1190.7800000000002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10084.640000000001</v>
      </c>
      <c r="L30" s="4">
        <f t="shared" si="1"/>
        <v>840.93999999999994</v>
      </c>
      <c r="M30" s="4">
        <f t="shared" si="1"/>
        <v>856.10000000000014</v>
      </c>
      <c r="N30" s="4">
        <f t="shared" si="1"/>
        <v>0</v>
      </c>
      <c r="O30" s="4">
        <f t="shared" si="1"/>
        <v>0</v>
      </c>
      <c r="P30" s="4">
        <f t="shared" si="1"/>
        <v>18244.73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5" ySplit="5" topLeftCell="F15" activePane="bottomRight" state="frozen"/>
      <selection pane="topRight" activeCell="F1" sqref="F1"/>
      <selection pane="bottomLeft" activeCell="A6" sqref="A6"/>
      <selection pane="bottomRight" activeCell="G31" sqref="G31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55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106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817.6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>SUM(P7,P9,P11,P13,P15,P17,P19,P21,P23,P25,P27,P29)</f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2" sqref="G12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56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876.1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31" sqref="P31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80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528.5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>SUM(P7,P9,P11,P13,P15,P17,P19,P21,P23,P25,P27,P29)</f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1" sqref="N11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79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108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107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617.20000000000005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Q10" sqref="Q10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78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109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654.1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S21" sqref="S21"/>
    </sheetView>
  </sheetViews>
  <sheetFormatPr defaultRowHeight="12.75"/>
  <cols>
    <col min="1" max="1" width="6" customWidth="1"/>
    <col min="2" max="2" width="6.28515625" customWidth="1"/>
    <col min="3" max="3" width="6.7109375" customWidth="1"/>
    <col min="4" max="4" width="7.28515625" customWidth="1"/>
    <col min="5" max="5" width="7.42578125" customWidth="1"/>
    <col min="6" max="6" width="7.28515625" customWidth="1"/>
    <col min="7" max="7" width="6.28515625" customWidth="1"/>
    <col min="8" max="8" width="8.42578125" customWidth="1"/>
    <col min="9" max="9" width="7.7109375" customWidth="1"/>
    <col min="10" max="10" width="7.85546875" customWidth="1"/>
    <col min="11" max="11" width="8" customWidth="1"/>
    <col min="12" max="12" width="8.140625" customWidth="1"/>
    <col min="13" max="14" width="7.5703125" customWidth="1"/>
    <col min="15" max="15" width="5.85546875" customWidth="1"/>
    <col min="16" max="16" width="6.5703125" customWidth="1"/>
    <col min="17" max="17" width="6.7109375" customWidth="1"/>
    <col min="18" max="18" width="6.42578125" customWidth="1"/>
  </cols>
  <sheetData>
    <row r="1" spans="1:19" ht="13.5" thickBot="1">
      <c r="A1" s="33" t="s">
        <v>0</v>
      </c>
      <c r="B1" s="33" t="s">
        <v>1</v>
      </c>
      <c r="C1" s="36" t="s">
        <v>87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9" ht="21">
      <c r="A2" s="34"/>
      <c r="B2" s="34"/>
      <c r="C2" s="39" t="s">
        <v>2</v>
      </c>
      <c r="D2" s="39" t="s">
        <v>3</v>
      </c>
      <c r="E2" s="42" t="s">
        <v>4</v>
      </c>
      <c r="F2" s="9" t="s">
        <v>9</v>
      </c>
      <c r="G2" s="9" t="s">
        <v>7</v>
      </c>
      <c r="H2" s="9" t="s">
        <v>23</v>
      </c>
      <c r="I2" s="39" t="s">
        <v>94</v>
      </c>
      <c r="J2" s="9" t="s">
        <v>19</v>
      </c>
      <c r="K2" s="9" t="s">
        <v>91</v>
      </c>
      <c r="L2" s="9" t="s">
        <v>11</v>
      </c>
      <c r="M2" s="9" t="s">
        <v>5</v>
      </c>
      <c r="N2" s="9" t="s">
        <v>26</v>
      </c>
      <c r="O2" s="9" t="s">
        <v>28</v>
      </c>
      <c r="P2" s="39" t="s">
        <v>30</v>
      </c>
      <c r="Q2" s="9" t="s">
        <v>31</v>
      </c>
      <c r="R2" s="9" t="s">
        <v>33</v>
      </c>
    </row>
    <row r="3" spans="1:19" ht="21">
      <c r="A3" s="34"/>
      <c r="B3" s="34"/>
      <c r="C3" s="40"/>
      <c r="D3" s="40"/>
      <c r="E3" s="43"/>
      <c r="F3" s="9" t="s">
        <v>93</v>
      </c>
      <c r="G3" s="9" t="s">
        <v>8</v>
      </c>
      <c r="H3" s="9" t="s">
        <v>24</v>
      </c>
      <c r="I3" s="40"/>
      <c r="J3" s="9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0"/>
      <c r="Q3" s="9" t="s">
        <v>32</v>
      </c>
      <c r="R3" s="9" t="s">
        <v>34</v>
      </c>
    </row>
    <row r="4" spans="1:19">
      <c r="A4" s="34"/>
      <c r="B4" s="34"/>
      <c r="C4" s="40"/>
      <c r="D4" s="40"/>
      <c r="E4" s="43"/>
      <c r="F4" s="11"/>
      <c r="G4" s="11"/>
      <c r="H4" s="11" t="s">
        <v>90</v>
      </c>
      <c r="I4" s="40"/>
      <c r="J4" s="9" t="s">
        <v>21</v>
      </c>
      <c r="K4" s="9"/>
      <c r="L4" s="9"/>
      <c r="M4" s="9"/>
      <c r="N4" s="11"/>
      <c r="O4" s="11"/>
      <c r="P4" s="40"/>
      <c r="Q4" s="11"/>
      <c r="R4" s="11"/>
    </row>
    <row r="5" spans="1:19" ht="13.5" thickBot="1">
      <c r="A5" s="35"/>
      <c r="B5" s="35"/>
      <c r="C5" s="41"/>
      <c r="D5" s="41"/>
      <c r="E5" s="44"/>
      <c r="F5" s="13"/>
      <c r="G5" s="13"/>
      <c r="H5" s="13"/>
      <c r="I5" s="41"/>
      <c r="J5" s="14" t="s">
        <v>22</v>
      </c>
      <c r="K5" s="14"/>
      <c r="L5" s="14"/>
      <c r="M5" s="13"/>
      <c r="N5" s="13"/>
      <c r="O5" s="13"/>
      <c r="P5" s="41"/>
      <c r="Q5" s="13"/>
      <c r="R5" s="13"/>
    </row>
    <row r="6" spans="1:19" ht="13.5" thickBot="1">
      <c r="A6" s="39" t="s">
        <v>35</v>
      </c>
      <c r="B6" s="8">
        <v>333.1</v>
      </c>
      <c r="C6" s="8">
        <v>237.59</v>
      </c>
      <c r="D6" s="8">
        <v>71.48</v>
      </c>
      <c r="E6" s="8"/>
      <c r="F6" s="8"/>
      <c r="G6" s="8"/>
      <c r="H6" s="8"/>
      <c r="I6" s="8"/>
      <c r="J6" s="8"/>
      <c r="K6" s="8">
        <v>580.07000000000005</v>
      </c>
      <c r="L6" s="8"/>
      <c r="M6" s="8">
        <v>60.07</v>
      </c>
      <c r="N6" s="8"/>
      <c r="O6" s="8"/>
      <c r="P6" s="8">
        <f t="shared" ref="P6:P29" si="0">SUM(C6,D6,E6,F6,G6,H6,I6,J6,K6,L6,M6,N6,O6)</f>
        <v>949.21000000000015</v>
      </c>
      <c r="Q6" s="8"/>
      <c r="R6" s="8"/>
    </row>
    <row r="7" spans="1:19" ht="13.5" thickBot="1">
      <c r="A7" s="4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19" ht="13.5" thickBot="1">
      <c r="A8" s="39" t="s">
        <v>36</v>
      </c>
      <c r="B8" s="8"/>
      <c r="C8" s="8">
        <v>186.45</v>
      </c>
      <c r="D8" s="8">
        <v>56.37</v>
      </c>
      <c r="E8" s="8">
        <v>255</v>
      </c>
      <c r="F8" s="8"/>
      <c r="G8" s="8">
        <v>173.79</v>
      </c>
      <c r="H8" s="8"/>
      <c r="I8" s="8"/>
      <c r="J8" s="8"/>
      <c r="K8" s="8">
        <v>531.49</v>
      </c>
      <c r="L8" s="8">
        <v>11.25</v>
      </c>
      <c r="M8" s="8">
        <v>56.27</v>
      </c>
      <c r="N8" s="8"/>
      <c r="O8" s="8"/>
      <c r="P8" s="8">
        <f t="shared" si="0"/>
        <v>1270.6199999999999</v>
      </c>
      <c r="Q8" s="8"/>
      <c r="R8" s="8"/>
    </row>
    <row r="9" spans="1:19" ht="13.5" thickBot="1">
      <c r="A9" s="4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19" ht="13.5" thickBot="1">
      <c r="A10" s="39" t="s">
        <v>37</v>
      </c>
      <c r="B10" s="8"/>
      <c r="C10" s="8">
        <v>238.68</v>
      </c>
      <c r="D10" s="8">
        <v>72.48</v>
      </c>
      <c r="E10" s="8"/>
      <c r="F10" s="8"/>
      <c r="G10" s="8">
        <v>44.1</v>
      </c>
      <c r="H10" s="8"/>
      <c r="I10" s="8"/>
      <c r="J10" s="8"/>
      <c r="K10" s="8">
        <v>1070.92</v>
      </c>
      <c r="L10" s="8">
        <v>97.64</v>
      </c>
      <c r="M10" s="8">
        <v>67.53</v>
      </c>
      <c r="N10" s="8"/>
      <c r="O10" s="8"/>
      <c r="P10" s="8">
        <f t="shared" si="0"/>
        <v>1591.3500000000001</v>
      </c>
      <c r="Q10" s="8">
        <v>3640.37</v>
      </c>
      <c r="R10" s="8"/>
      <c r="S10">
        <v>-170.81</v>
      </c>
    </row>
    <row r="11" spans="1:19" ht="13.5" thickBot="1">
      <c r="A11" s="4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19" ht="13.5" thickBot="1">
      <c r="A12" s="39" t="s">
        <v>38</v>
      </c>
      <c r="B12" s="8"/>
      <c r="C12" s="8">
        <v>194.89</v>
      </c>
      <c r="D12" s="8">
        <v>58.39</v>
      </c>
      <c r="E12" s="8">
        <v>165</v>
      </c>
      <c r="F12" s="8"/>
      <c r="G12" s="8">
        <v>257.25</v>
      </c>
      <c r="H12" s="8"/>
      <c r="I12" s="8">
        <v>21.12</v>
      </c>
      <c r="J12" s="8"/>
      <c r="K12" s="8">
        <v>630.33000000000004</v>
      </c>
      <c r="L12" s="8">
        <v>100.88</v>
      </c>
      <c r="M12" s="8">
        <v>56.95</v>
      </c>
      <c r="N12" s="8"/>
      <c r="O12" s="8"/>
      <c r="P12" s="8">
        <f t="shared" si="0"/>
        <v>1484.8100000000002</v>
      </c>
      <c r="Q12" s="8"/>
      <c r="R12" s="8"/>
    </row>
    <row r="13" spans="1:19" ht="13.5" thickBot="1">
      <c r="A13" s="4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9" ht="13.5" thickBot="1">
      <c r="A14" s="39" t="s">
        <v>39</v>
      </c>
      <c r="B14" s="8"/>
      <c r="C14" s="8">
        <v>194.89</v>
      </c>
      <c r="D14" s="8">
        <v>58.39</v>
      </c>
      <c r="E14" s="8">
        <v>4152.5</v>
      </c>
      <c r="F14" s="8"/>
      <c r="G14" s="8">
        <v>153.9</v>
      </c>
      <c r="H14" s="8"/>
      <c r="I14" s="8">
        <v>130.97</v>
      </c>
      <c r="J14" s="8"/>
      <c r="K14" s="8">
        <v>779.53</v>
      </c>
      <c r="L14" s="8">
        <v>786.06</v>
      </c>
      <c r="M14" s="8">
        <v>58.93</v>
      </c>
      <c r="N14" s="8"/>
      <c r="O14" s="8"/>
      <c r="P14" s="8">
        <f t="shared" si="0"/>
        <v>6315.17</v>
      </c>
      <c r="Q14" s="8"/>
      <c r="R14" s="8"/>
    </row>
    <row r="15" spans="1:19" ht="13.5" thickBot="1">
      <c r="A15" s="4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9" ht="13.5" thickBot="1">
      <c r="A16" s="39" t="s">
        <v>40</v>
      </c>
      <c r="B16" s="8"/>
      <c r="C16" s="8">
        <v>298.58</v>
      </c>
      <c r="D16" s="8">
        <v>90.6</v>
      </c>
      <c r="E16" s="8"/>
      <c r="F16" s="8"/>
      <c r="G16" s="8">
        <v>254.8</v>
      </c>
      <c r="H16" s="8"/>
      <c r="I16" s="8">
        <v>21.12</v>
      </c>
      <c r="J16" s="8"/>
      <c r="K16" s="8">
        <v>693</v>
      </c>
      <c r="L16" s="8">
        <v>129.37</v>
      </c>
      <c r="M16" s="8">
        <v>64.03</v>
      </c>
      <c r="N16" s="8"/>
      <c r="O16" s="8"/>
      <c r="P16" s="8">
        <f t="shared" si="0"/>
        <v>1551.4999999999998</v>
      </c>
      <c r="Q16" s="8">
        <v>12273.95</v>
      </c>
      <c r="R16" s="8"/>
      <c r="S16">
        <v>-888.71</v>
      </c>
    </row>
    <row r="17" spans="1:18" ht="13.5" thickBot="1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3.5" thickBot="1">
      <c r="A18" s="39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3.5" thickBot="1">
      <c r="A19" s="4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3.5" thickBot="1">
      <c r="A20" s="39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3.5" thickBo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3.5" thickBot="1">
      <c r="A22" s="3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3.5" thickBot="1">
      <c r="A23" s="4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3.5" thickBot="1">
      <c r="A24" s="39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3.5" thickBot="1">
      <c r="A25" s="4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3.5" thickBot="1">
      <c r="A26" s="39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3.5" thickBot="1">
      <c r="A27" s="4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3.5" thickBot="1">
      <c r="A28" s="39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3.9" customHeight="1" thickBot="1">
      <c r="A29" s="4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3.5" thickBot="1">
      <c r="A30" s="39" t="s">
        <v>47</v>
      </c>
      <c r="B30" s="8"/>
      <c r="C30" s="8">
        <f t="shared" ref="C30:P31" si="1">SUM(C6,C8,C10,C12,C14,C16,C18,C20,C22,C24,C26,C28)</f>
        <v>1351.08</v>
      </c>
      <c r="D30" s="8">
        <f>SUM(D6,D8,D10,D12,D14,D16,D18,D20,D22,D24,D26,D28)</f>
        <v>407.70999999999992</v>
      </c>
      <c r="E30" s="8">
        <f t="shared" si="1"/>
        <v>4572.5</v>
      </c>
      <c r="F30" s="8">
        <f t="shared" si="1"/>
        <v>0</v>
      </c>
      <c r="G30" s="8">
        <f t="shared" si="1"/>
        <v>883.83999999999992</v>
      </c>
      <c r="H30" s="8">
        <f t="shared" si="1"/>
        <v>0</v>
      </c>
      <c r="I30" s="8">
        <f t="shared" si="1"/>
        <v>173.21</v>
      </c>
      <c r="J30" s="8">
        <f t="shared" si="1"/>
        <v>0</v>
      </c>
      <c r="K30" s="8">
        <f t="shared" si="1"/>
        <v>4285.34</v>
      </c>
      <c r="L30" s="8">
        <f t="shared" si="1"/>
        <v>1125.1999999999998</v>
      </c>
      <c r="M30" s="8">
        <f t="shared" si="1"/>
        <v>363.78</v>
      </c>
      <c r="N30" s="8">
        <f t="shared" si="1"/>
        <v>0</v>
      </c>
      <c r="O30" s="8">
        <f t="shared" si="1"/>
        <v>0</v>
      </c>
      <c r="P30" s="8">
        <f t="shared" si="1"/>
        <v>13162.66</v>
      </c>
      <c r="Q30" s="8"/>
      <c r="R30" s="8"/>
    </row>
    <row r="31" spans="1:18" ht="13.5" thickBot="1">
      <c r="A31" s="41"/>
      <c r="B31" s="8"/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/>
      <c r="R31" s="8"/>
    </row>
    <row r="32" spans="1:18">
      <c r="A32" s="10" t="s">
        <v>48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21.75" thickBot="1">
      <c r="A33" s="12" t="s">
        <v>49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</sheetData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0:A31"/>
    <mergeCell ref="B32:B33"/>
    <mergeCell ref="C32:C33"/>
    <mergeCell ref="D32:D3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1:A5"/>
    <mergeCell ref="B1:B5"/>
    <mergeCell ref="C1:R1"/>
    <mergeCell ref="C2:C5"/>
    <mergeCell ref="D2:D5"/>
    <mergeCell ref="E2:E5"/>
    <mergeCell ref="I2:I5"/>
    <mergeCell ref="P2:P5"/>
  </mergeCells>
  <phoneticPr fontId="2" type="noConversion"/>
  <pageMargins left="0.32" right="0.75" top="1" bottom="1" header="0.5" footer="0.5"/>
  <pageSetup paperSize="9" orientation="landscape" horizontalDpi="200" verticalDpi="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0" sqref="Q10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77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110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668.8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Q10" sqref="Q10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76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711.1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Q10" sqref="Q10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75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859.6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Q10" sqref="Q10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74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/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/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854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T23" sqref="T23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73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93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1280.4000000000001</v>
      </c>
      <c r="C6" s="4">
        <v>919.33</v>
      </c>
      <c r="D6" s="4">
        <v>277.64</v>
      </c>
      <c r="E6" s="4">
        <v>2388</v>
      </c>
      <c r="F6" s="4"/>
      <c r="G6" s="4"/>
      <c r="H6" s="4"/>
      <c r="I6" s="4"/>
      <c r="J6" s="4"/>
      <c r="K6" s="4">
        <v>2244.54</v>
      </c>
      <c r="L6" s="4"/>
      <c r="M6" s="4">
        <v>232.43</v>
      </c>
      <c r="N6" s="4"/>
      <c r="O6" s="4"/>
      <c r="P6" s="4">
        <f t="shared" ref="P6:P29" si="0">SUM(C6,D6,E6,F6,G6,H6,I6,J6,K6,L6,M6,N6,O6)</f>
        <v>6061.9400000000005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721.47</v>
      </c>
      <c r="D8" s="4">
        <v>217.88</v>
      </c>
      <c r="E8" s="4"/>
      <c r="F8" s="4"/>
      <c r="G8" s="4">
        <v>672.47</v>
      </c>
      <c r="H8" s="4"/>
      <c r="I8" s="4"/>
      <c r="J8" s="4"/>
      <c r="K8" s="4">
        <v>2056.58</v>
      </c>
      <c r="L8" s="4">
        <v>34.729999999999997</v>
      </c>
      <c r="M8" s="4">
        <v>217.74</v>
      </c>
      <c r="N8" s="4"/>
      <c r="O8" s="4"/>
      <c r="P8" s="4">
        <f t="shared" si="0"/>
        <v>3920.87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669.78</v>
      </c>
      <c r="D10" s="4">
        <v>202.27</v>
      </c>
      <c r="E10" s="4"/>
      <c r="F10" s="4"/>
      <c r="G10" s="4"/>
      <c r="H10" s="4"/>
      <c r="I10" s="4"/>
      <c r="J10" s="4"/>
      <c r="K10" s="4">
        <v>4143.8900000000003</v>
      </c>
      <c r="L10" s="4">
        <v>344.97</v>
      </c>
      <c r="M10" s="4">
        <v>261.29000000000002</v>
      </c>
      <c r="N10" s="4"/>
      <c r="O10" s="4"/>
      <c r="P10" s="4">
        <f t="shared" si="0"/>
        <v>5622.2000000000007</v>
      </c>
      <c r="Q10" s="4">
        <v>12878.86</v>
      </c>
      <c r="R10" s="4"/>
      <c r="S10">
        <v>-2726.15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754.12</v>
      </c>
      <c r="D12" s="4">
        <v>227.75</v>
      </c>
      <c r="E12" s="4">
        <v>60</v>
      </c>
      <c r="F12" s="4"/>
      <c r="G12" s="4">
        <v>727.65</v>
      </c>
      <c r="H12" s="4"/>
      <c r="I12" s="4">
        <v>21.12</v>
      </c>
      <c r="J12" s="4"/>
      <c r="K12" s="4">
        <v>2439.0300000000002</v>
      </c>
      <c r="L12" s="4">
        <v>269.20999999999998</v>
      </c>
      <c r="M12" s="4">
        <v>220.37</v>
      </c>
      <c r="N12" s="4"/>
      <c r="O12" s="4"/>
      <c r="P12" s="4">
        <f t="shared" si="0"/>
        <v>4719.25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754.12</v>
      </c>
      <c r="D14" s="4">
        <v>227.75</v>
      </c>
      <c r="E14" s="4"/>
      <c r="F14" s="4"/>
      <c r="G14" s="4">
        <v>117.56</v>
      </c>
      <c r="H14" s="4"/>
      <c r="I14" s="4">
        <v>130.97</v>
      </c>
      <c r="J14" s="4"/>
      <c r="K14" s="4">
        <v>3016.37</v>
      </c>
      <c r="L14" s="4">
        <v>241.37</v>
      </c>
      <c r="M14" s="4">
        <v>228.04</v>
      </c>
      <c r="N14" s="4"/>
      <c r="O14" s="4"/>
      <c r="P14" s="4">
        <f t="shared" si="0"/>
        <v>4716.18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1155.32</v>
      </c>
      <c r="D16" s="4">
        <v>348.91</v>
      </c>
      <c r="E16" s="4"/>
      <c r="F16" s="4"/>
      <c r="G16" s="4">
        <v>254</v>
      </c>
      <c r="H16" s="4"/>
      <c r="I16" s="4">
        <v>21.12</v>
      </c>
      <c r="J16" s="4"/>
      <c r="K16" s="4">
        <v>2681.54</v>
      </c>
      <c r="L16" s="4">
        <v>428.35</v>
      </c>
      <c r="M16" s="4">
        <v>247.77</v>
      </c>
      <c r="N16" s="4"/>
      <c r="O16" s="4"/>
      <c r="P16" s="4">
        <f t="shared" si="0"/>
        <v>5137.01</v>
      </c>
      <c r="Q16" s="4">
        <v>50431.62</v>
      </c>
      <c r="R16" s="4"/>
      <c r="S16">
        <v>20254.169999999998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4974.1399999999994</v>
      </c>
      <c r="D30" s="4">
        <f t="shared" si="1"/>
        <v>1502.2</v>
      </c>
      <c r="E30" s="4">
        <f t="shared" si="1"/>
        <v>2448</v>
      </c>
      <c r="F30" s="4">
        <f t="shared" si="1"/>
        <v>0</v>
      </c>
      <c r="G30" s="4">
        <f t="shared" si="1"/>
        <v>1771.6799999999998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16581.95</v>
      </c>
      <c r="L30" s="4">
        <f t="shared" si="1"/>
        <v>1318.63</v>
      </c>
      <c r="M30" s="4">
        <f t="shared" si="1"/>
        <v>1407.64</v>
      </c>
      <c r="N30" s="4">
        <f t="shared" si="1"/>
        <v>0</v>
      </c>
      <c r="O30" s="4">
        <f t="shared" si="1"/>
        <v>0</v>
      </c>
      <c r="P30" s="4">
        <f t="shared" si="1"/>
        <v>30177.450000000004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S24" sqref="S24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72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673</v>
      </c>
      <c r="C6" s="4">
        <v>504.97</v>
      </c>
      <c r="D6" s="4">
        <v>152.5</v>
      </c>
      <c r="E6" s="4"/>
      <c r="F6" s="4"/>
      <c r="G6" s="4"/>
      <c r="H6" s="4"/>
      <c r="I6" s="4"/>
      <c r="J6" s="4"/>
      <c r="K6" s="4">
        <v>1232.8800000000001</v>
      </c>
      <c r="L6" s="4"/>
      <c r="M6" s="4">
        <v>127.67</v>
      </c>
      <c r="N6" s="4"/>
      <c r="O6" s="4"/>
      <c r="P6" s="4">
        <f t="shared" ref="P6:P29" si="0">SUM(C6,D6,E6,F6,G6,H6,I6,J6,K6,L6,M6,N6,O6)</f>
        <v>2018.0200000000002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396.29</v>
      </c>
      <c r="D8" s="4">
        <v>119.68</v>
      </c>
      <c r="E8" s="4"/>
      <c r="F8" s="4"/>
      <c r="G8" s="4">
        <v>369.37</v>
      </c>
      <c r="H8" s="4"/>
      <c r="I8" s="4"/>
      <c r="J8" s="4"/>
      <c r="K8" s="4">
        <v>1129.6400000000001</v>
      </c>
      <c r="L8" s="4">
        <v>19.079999999999998</v>
      </c>
      <c r="M8" s="4">
        <v>119.6</v>
      </c>
      <c r="N8" s="4"/>
      <c r="O8" s="4"/>
      <c r="P8" s="4">
        <f t="shared" si="0"/>
        <v>2153.66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417.9</v>
      </c>
      <c r="D10" s="4">
        <v>126.21</v>
      </c>
      <c r="E10" s="4">
        <v>180</v>
      </c>
      <c r="F10" s="4"/>
      <c r="G10" s="4"/>
      <c r="H10" s="4"/>
      <c r="I10" s="4"/>
      <c r="J10" s="4"/>
      <c r="K10" s="4">
        <v>2276.16</v>
      </c>
      <c r="L10" s="4">
        <v>205.51</v>
      </c>
      <c r="M10" s="4">
        <v>143.52000000000001</v>
      </c>
      <c r="N10" s="4"/>
      <c r="O10" s="4"/>
      <c r="P10" s="4">
        <f t="shared" si="0"/>
        <v>3349.2999999999997</v>
      </c>
      <c r="Q10" s="4">
        <v>13226.88</v>
      </c>
      <c r="R10" s="4"/>
      <c r="S10">
        <v>5705.9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414.22</v>
      </c>
      <c r="D12" s="4">
        <v>125.1</v>
      </c>
      <c r="E12" s="4"/>
      <c r="F12" s="4"/>
      <c r="G12" s="4">
        <v>188.65</v>
      </c>
      <c r="H12" s="4"/>
      <c r="I12" s="4">
        <v>21.12</v>
      </c>
      <c r="J12" s="4"/>
      <c r="K12" s="4">
        <v>1339.72</v>
      </c>
      <c r="L12" s="4">
        <v>116.48</v>
      </c>
      <c r="M12" s="4">
        <v>121.04</v>
      </c>
      <c r="N12" s="4"/>
      <c r="O12" s="4"/>
      <c r="P12" s="4">
        <f t="shared" si="0"/>
        <v>2326.33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414.22</v>
      </c>
      <c r="D14" s="4">
        <v>125.1</v>
      </c>
      <c r="E14" s="4">
        <v>201.63</v>
      </c>
      <c r="F14" s="4"/>
      <c r="G14" s="4">
        <v>130.97</v>
      </c>
      <c r="H14" s="4"/>
      <c r="I14" s="4"/>
      <c r="J14" s="4"/>
      <c r="K14" s="4">
        <v>1656.83</v>
      </c>
      <c r="L14" s="4">
        <v>165.03</v>
      </c>
      <c r="M14" s="4">
        <v>125.26</v>
      </c>
      <c r="N14" s="4"/>
      <c r="O14" s="4"/>
      <c r="P14" s="4">
        <f t="shared" si="0"/>
        <v>2819.0400000000004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634.6</v>
      </c>
      <c r="D16" s="4">
        <v>191.65</v>
      </c>
      <c r="E16" s="4"/>
      <c r="F16" s="4"/>
      <c r="G16" s="4">
        <v>286.3</v>
      </c>
      <c r="H16" s="4"/>
      <c r="I16" s="4">
        <v>21.12</v>
      </c>
      <c r="J16" s="4"/>
      <c r="K16" s="4">
        <v>1472.92</v>
      </c>
      <c r="L16" s="4">
        <v>249.5</v>
      </c>
      <c r="M16" s="4">
        <v>136.1</v>
      </c>
      <c r="N16" s="4"/>
      <c r="O16" s="4"/>
      <c r="P16" s="4">
        <f t="shared" si="0"/>
        <v>2992.19</v>
      </c>
      <c r="Q16" s="4">
        <v>22009.07</v>
      </c>
      <c r="R16" s="4"/>
      <c r="S16">
        <v>6350.53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2782.2</v>
      </c>
      <c r="D30" s="4">
        <f t="shared" si="1"/>
        <v>840.24</v>
      </c>
      <c r="E30" s="4">
        <f t="shared" si="1"/>
        <v>381.63</v>
      </c>
      <c r="F30" s="4">
        <f t="shared" si="1"/>
        <v>0</v>
      </c>
      <c r="G30" s="4">
        <f t="shared" si="1"/>
        <v>975.29</v>
      </c>
      <c r="H30" s="4">
        <f t="shared" si="1"/>
        <v>0</v>
      </c>
      <c r="I30" s="4">
        <f t="shared" si="1"/>
        <v>42.24</v>
      </c>
      <c r="J30" s="4">
        <f t="shared" si="1"/>
        <v>0</v>
      </c>
      <c r="K30" s="4">
        <f t="shared" si="1"/>
        <v>9108.1500000000015</v>
      </c>
      <c r="L30" s="4">
        <f t="shared" si="1"/>
        <v>755.6</v>
      </c>
      <c r="M30" s="4">
        <f t="shared" si="1"/>
        <v>773.19</v>
      </c>
      <c r="N30" s="4">
        <f t="shared" si="1"/>
        <v>0</v>
      </c>
      <c r="O30" s="4">
        <f t="shared" si="1"/>
        <v>0</v>
      </c>
      <c r="P30" s="4">
        <f t="shared" si="1"/>
        <v>15658.54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R28" sqref="R28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71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388.1</v>
      </c>
      <c r="C6" s="4">
        <v>269.11</v>
      </c>
      <c r="D6" s="4">
        <v>81.27</v>
      </c>
      <c r="E6" s="4"/>
      <c r="F6" s="4"/>
      <c r="G6" s="4"/>
      <c r="H6" s="4"/>
      <c r="I6" s="4"/>
      <c r="J6" s="4"/>
      <c r="K6" s="4">
        <v>657.02</v>
      </c>
      <c r="L6" s="4"/>
      <c r="M6" s="4">
        <v>68.040000000000006</v>
      </c>
      <c r="N6" s="4"/>
      <c r="O6" s="4"/>
      <c r="P6" s="4">
        <f t="shared" ref="P6:P29" si="0">SUM(C6,D6,E6,F6,G6,H6,I6,J6,K6,L6,M6,N6,O6)</f>
        <v>1075.44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211.31</v>
      </c>
      <c r="D8" s="4">
        <v>63.81</v>
      </c>
      <c r="E8" s="4"/>
      <c r="F8" s="4"/>
      <c r="G8" s="4">
        <v>196.84</v>
      </c>
      <c r="H8" s="4"/>
      <c r="I8" s="4"/>
      <c r="J8" s="4"/>
      <c r="K8" s="4">
        <v>602</v>
      </c>
      <c r="L8" s="4">
        <v>10.17</v>
      </c>
      <c r="M8" s="4">
        <v>63.85</v>
      </c>
      <c r="N8" s="4"/>
      <c r="O8" s="4"/>
      <c r="P8" s="4">
        <f t="shared" si="0"/>
        <v>1147.98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296.06</v>
      </c>
      <c r="D10" s="4">
        <v>89.41</v>
      </c>
      <c r="E10" s="4">
        <v>180</v>
      </c>
      <c r="F10" s="4"/>
      <c r="G10" s="4"/>
      <c r="H10" s="4"/>
      <c r="I10" s="4"/>
      <c r="J10" s="4"/>
      <c r="K10" s="4">
        <v>1213</v>
      </c>
      <c r="L10" s="4">
        <v>125.41</v>
      </c>
      <c r="M10" s="4">
        <v>139.97999999999999</v>
      </c>
      <c r="N10" s="4"/>
      <c r="O10" s="4"/>
      <c r="P10" s="4">
        <f t="shared" si="0"/>
        <v>2043.8600000000001</v>
      </c>
      <c r="Q10" s="4">
        <v>4288.6000000000004</v>
      </c>
      <c r="R10" s="4"/>
      <c r="S10">
        <v>21.32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220.75</v>
      </c>
      <c r="D12" s="4">
        <v>66.67</v>
      </c>
      <c r="E12" s="4"/>
      <c r="F12" s="4"/>
      <c r="G12" s="4">
        <v>500</v>
      </c>
      <c r="H12" s="4"/>
      <c r="I12" s="4">
        <v>21.12</v>
      </c>
      <c r="J12" s="4"/>
      <c r="K12" s="4">
        <v>714.74</v>
      </c>
      <c r="L12" s="4">
        <v>116.88</v>
      </c>
      <c r="M12" s="4">
        <v>64.510000000000005</v>
      </c>
      <c r="N12" s="4"/>
      <c r="O12" s="4"/>
      <c r="P12" s="4">
        <f t="shared" si="0"/>
        <v>1704.6700000000003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220.75</v>
      </c>
      <c r="D14" s="4">
        <v>66.67</v>
      </c>
      <c r="E14" s="4"/>
      <c r="F14" s="4"/>
      <c r="G14" s="4">
        <v>189.63</v>
      </c>
      <c r="H14" s="4"/>
      <c r="I14" s="4">
        <v>130.97</v>
      </c>
      <c r="J14" s="4"/>
      <c r="K14" s="4">
        <v>882.95</v>
      </c>
      <c r="L14" s="4">
        <v>111.68</v>
      </c>
      <c r="M14" s="4">
        <v>66.75</v>
      </c>
      <c r="N14" s="4"/>
      <c r="O14" s="4"/>
      <c r="P14" s="4">
        <f t="shared" si="0"/>
        <v>1669.4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338.19</v>
      </c>
      <c r="D16" s="4">
        <v>102.14</v>
      </c>
      <c r="E16" s="4"/>
      <c r="F16" s="4"/>
      <c r="G16" s="4">
        <v>303.8</v>
      </c>
      <c r="H16" s="4"/>
      <c r="I16" s="4">
        <v>21.12</v>
      </c>
      <c r="J16" s="4"/>
      <c r="K16" s="4">
        <v>784.96</v>
      </c>
      <c r="L16" s="4">
        <v>147.63</v>
      </c>
      <c r="M16" s="4">
        <v>72.62</v>
      </c>
      <c r="N16" s="4"/>
      <c r="O16" s="4"/>
      <c r="P16" s="4">
        <f t="shared" si="0"/>
        <v>1770.46</v>
      </c>
      <c r="Q16" s="4">
        <v>12764.63</v>
      </c>
      <c r="R16" s="4"/>
      <c r="S16">
        <v>3352.82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1556.17</v>
      </c>
      <c r="D30" s="4">
        <f t="shared" si="1"/>
        <v>469.96999999999997</v>
      </c>
      <c r="E30" s="4">
        <f t="shared" si="1"/>
        <v>180</v>
      </c>
      <c r="F30" s="4">
        <f t="shared" si="1"/>
        <v>0</v>
      </c>
      <c r="G30" s="4">
        <f t="shared" si="1"/>
        <v>1190.27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4854.67</v>
      </c>
      <c r="L30" s="4">
        <f t="shared" si="1"/>
        <v>511.77</v>
      </c>
      <c r="M30" s="4">
        <f t="shared" si="1"/>
        <v>475.75</v>
      </c>
      <c r="N30" s="4">
        <f t="shared" si="1"/>
        <v>0</v>
      </c>
      <c r="O30" s="4">
        <f t="shared" si="1"/>
        <v>0</v>
      </c>
      <c r="P30" s="4">
        <f t="shared" si="1"/>
        <v>9411.8100000000013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16" sqref="S16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70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111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949.9</v>
      </c>
      <c r="C6" s="4">
        <v>681.17</v>
      </c>
      <c r="D6" s="4">
        <v>205.71</v>
      </c>
      <c r="E6" s="4"/>
      <c r="F6" s="4"/>
      <c r="G6" s="4"/>
      <c r="H6" s="4"/>
      <c r="I6" s="4"/>
      <c r="J6" s="4"/>
      <c r="K6" s="4">
        <v>1663.07</v>
      </c>
      <c r="L6" s="4"/>
      <c r="M6" s="4">
        <v>172.22</v>
      </c>
      <c r="N6" s="4"/>
      <c r="O6" s="4"/>
      <c r="P6" s="4">
        <f t="shared" ref="P6:P29" si="0">SUM(C6,D6,E6,F6,G6,H6,I6,J6,K6,L6,M6,N6,O6)</f>
        <v>2722.1699999999996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534.55999999999995</v>
      </c>
      <c r="D8" s="4">
        <v>161.44</v>
      </c>
      <c r="E8" s="4"/>
      <c r="F8" s="4"/>
      <c r="G8" s="4">
        <v>498.26</v>
      </c>
      <c r="H8" s="4"/>
      <c r="I8" s="4"/>
      <c r="J8" s="4"/>
      <c r="K8" s="4">
        <v>1523.8</v>
      </c>
      <c r="L8" s="4">
        <v>25.73</v>
      </c>
      <c r="M8" s="4">
        <v>161.34</v>
      </c>
      <c r="N8" s="4"/>
      <c r="O8" s="4"/>
      <c r="P8" s="4">
        <f t="shared" si="0"/>
        <v>2905.13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496.26</v>
      </c>
      <c r="D10" s="4">
        <v>149.87</v>
      </c>
      <c r="E10" s="4">
        <v>1540</v>
      </c>
      <c r="F10" s="4"/>
      <c r="G10" s="4">
        <v>683.55</v>
      </c>
      <c r="H10" s="4"/>
      <c r="I10" s="4"/>
      <c r="J10" s="4"/>
      <c r="K10" s="4">
        <v>3070.37</v>
      </c>
      <c r="L10" s="4">
        <v>400.95</v>
      </c>
      <c r="M10" s="4">
        <v>193.6</v>
      </c>
      <c r="N10" s="4"/>
      <c r="O10" s="4"/>
      <c r="P10" s="4">
        <f t="shared" si="0"/>
        <v>6534.6</v>
      </c>
      <c r="Q10" s="4">
        <v>16775.400000000001</v>
      </c>
      <c r="R10" s="4"/>
      <c r="S10">
        <v>4613.5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558.76</v>
      </c>
      <c r="D12" s="4">
        <v>168.75</v>
      </c>
      <c r="E12" s="4"/>
      <c r="F12" s="4"/>
      <c r="G12" s="4">
        <v>671.15</v>
      </c>
      <c r="H12" s="4"/>
      <c r="I12" s="4">
        <v>21.12</v>
      </c>
      <c r="J12" s="4"/>
      <c r="K12" s="4">
        <v>1807.18</v>
      </c>
      <c r="L12" s="4">
        <v>211.92</v>
      </c>
      <c r="M12" s="4">
        <v>163.28</v>
      </c>
      <c r="N12" s="4"/>
      <c r="O12" s="4"/>
      <c r="P12" s="4">
        <f t="shared" si="0"/>
        <v>3602.1600000000003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558.76</v>
      </c>
      <c r="D14" s="4">
        <v>168.75</v>
      </c>
      <c r="E14" s="4"/>
      <c r="F14" s="4"/>
      <c r="G14" s="4">
        <v>203.87</v>
      </c>
      <c r="H14" s="4"/>
      <c r="I14" s="4">
        <v>130.97</v>
      </c>
      <c r="J14" s="4"/>
      <c r="K14" s="4">
        <v>2234.9499999999998</v>
      </c>
      <c r="L14" s="4">
        <v>203.78</v>
      </c>
      <c r="M14" s="4">
        <v>168.96</v>
      </c>
      <c r="N14" s="4"/>
      <c r="O14" s="4"/>
      <c r="P14" s="4">
        <f t="shared" si="0"/>
        <v>3670.04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856.02</v>
      </c>
      <c r="D16" s="4">
        <v>258.52</v>
      </c>
      <c r="E16" s="4"/>
      <c r="F16" s="4"/>
      <c r="G16" s="4">
        <v>632.1</v>
      </c>
      <c r="H16" s="4"/>
      <c r="I16" s="4">
        <v>21.12</v>
      </c>
      <c r="J16" s="4"/>
      <c r="K16" s="4">
        <v>1986.86</v>
      </c>
      <c r="L16" s="4">
        <v>358.26</v>
      </c>
      <c r="M16" s="4">
        <v>183.58</v>
      </c>
      <c r="N16" s="4"/>
      <c r="O16" s="4"/>
      <c r="P16" s="4">
        <f t="shared" si="0"/>
        <v>4296.46</v>
      </c>
      <c r="Q16" s="4">
        <v>32650.44</v>
      </c>
      <c r="R16" s="4"/>
      <c r="S16">
        <v>8919.8799999999992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3685.53</v>
      </c>
      <c r="D30" s="4">
        <f t="shared" si="1"/>
        <v>1113.04</v>
      </c>
      <c r="E30" s="4">
        <f t="shared" si="1"/>
        <v>1540</v>
      </c>
      <c r="F30" s="4">
        <f t="shared" si="1"/>
        <v>0</v>
      </c>
      <c r="G30" s="4">
        <f t="shared" si="1"/>
        <v>2688.93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12286.23</v>
      </c>
      <c r="L30" s="4">
        <f t="shared" si="1"/>
        <v>1200.6399999999999</v>
      </c>
      <c r="M30" s="4">
        <f t="shared" si="1"/>
        <v>1042.98</v>
      </c>
      <c r="N30" s="4">
        <f t="shared" si="1"/>
        <v>0</v>
      </c>
      <c r="O30" s="4">
        <f t="shared" si="1"/>
        <v>0</v>
      </c>
      <c r="P30" s="4">
        <f t="shared" si="1"/>
        <v>23730.559999999998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32" sqref="P32:P33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69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 ht="21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112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21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113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/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282.3</v>
      </c>
      <c r="C6" s="4">
        <v>206.58</v>
      </c>
      <c r="D6" s="4">
        <v>62.38</v>
      </c>
      <c r="E6" s="4"/>
      <c r="F6" s="4"/>
      <c r="G6" s="4"/>
      <c r="H6" s="4"/>
      <c r="I6" s="4"/>
      <c r="J6" s="4"/>
      <c r="K6" s="4">
        <v>505.02</v>
      </c>
      <c r="L6" s="4"/>
      <c r="M6" s="4">
        <v>52.32</v>
      </c>
      <c r="N6" s="4"/>
      <c r="O6" s="4"/>
      <c r="P6" s="4">
        <f t="shared" ref="P6:P29" si="0">SUM(C6,D6,E6,F6,G6,H6,I6,J6,K6,L6,M6,N6,O6)</f>
        <v>826.30000000000007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162.11000000000001</v>
      </c>
      <c r="D8" s="4">
        <v>48.95</v>
      </c>
      <c r="E8" s="4"/>
      <c r="F8" s="4"/>
      <c r="G8" s="4">
        <v>151.22</v>
      </c>
      <c r="H8" s="4"/>
      <c r="I8" s="4"/>
      <c r="J8" s="4"/>
      <c r="K8" s="4">
        <v>462.1</v>
      </c>
      <c r="L8" s="4">
        <v>7.8</v>
      </c>
      <c r="M8" s="4">
        <v>48.93</v>
      </c>
      <c r="N8" s="4"/>
      <c r="O8" s="4"/>
      <c r="P8" s="4">
        <f t="shared" si="0"/>
        <v>881.1099999999999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271.14</v>
      </c>
      <c r="D10" s="4">
        <v>81.88</v>
      </c>
      <c r="E10" s="4"/>
      <c r="F10" s="4"/>
      <c r="G10" s="4">
        <v>208.25</v>
      </c>
      <c r="H10" s="4"/>
      <c r="I10" s="4"/>
      <c r="J10" s="4"/>
      <c r="K10" s="4">
        <v>931.11</v>
      </c>
      <c r="L10" s="4">
        <v>101.39</v>
      </c>
      <c r="M10" s="4">
        <v>58.71</v>
      </c>
      <c r="N10" s="4"/>
      <c r="O10" s="4"/>
      <c r="P10" s="4">
        <f t="shared" si="0"/>
        <v>1652.4800000000002</v>
      </c>
      <c r="Q10" s="4">
        <v>2121.2199999999998</v>
      </c>
      <c r="R10" s="4"/>
      <c r="S10">
        <v>-1238.67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169.45</v>
      </c>
      <c r="D12" s="4">
        <v>51.18</v>
      </c>
      <c r="E12" s="4">
        <v>1560</v>
      </c>
      <c r="F12" s="4"/>
      <c r="G12" s="4">
        <v>171.5</v>
      </c>
      <c r="H12" s="4"/>
      <c r="I12" s="4">
        <v>21.12</v>
      </c>
      <c r="J12" s="4"/>
      <c r="K12" s="4">
        <v>548.04</v>
      </c>
      <c r="L12" s="4">
        <v>270.81</v>
      </c>
      <c r="M12" s="4">
        <v>49.66</v>
      </c>
      <c r="N12" s="4"/>
      <c r="O12" s="4"/>
      <c r="P12" s="4">
        <f t="shared" si="0"/>
        <v>2841.7599999999998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169.45</v>
      </c>
      <c r="D14" s="4">
        <v>51.18</v>
      </c>
      <c r="E14" s="4"/>
      <c r="F14" s="4"/>
      <c r="G14" s="4">
        <v>128.63</v>
      </c>
      <c r="H14" s="4"/>
      <c r="I14" s="4">
        <v>130.97</v>
      </c>
      <c r="J14" s="4"/>
      <c r="K14" s="4">
        <v>677.76</v>
      </c>
      <c r="L14" s="4">
        <v>180.83</v>
      </c>
      <c r="M14" s="4">
        <v>51.67</v>
      </c>
      <c r="N14" s="4"/>
      <c r="O14" s="4"/>
      <c r="P14" s="4">
        <f t="shared" si="0"/>
        <v>1390.49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259.70999999999998</v>
      </c>
      <c r="D16" s="4">
        <v>78.430000000000007</v>
      </c>
      <c r="E16" s="4"/>
      <c r="F16" s="4"/>
      <c r="G16" s="4">
        <v>289.54000000000002</v>
      </c>
      <c r="H16" s="4"/>
      <c r="I16" s="4">
        <v>21.12</v>
      </c>
      <c r="J16" s="4"/>
      <c r="K16" s="4">
        <v>602.53</v>
      </c>
      <c r="L16" s="4">
        <v>118.9</v>
      </c>
      <c r="M16" s="4">
        <v>55.67</v>
      </c>
      <c r="N16" s="4"/>
      <c r="O16" s="4"/>
      <c r="P16" s="4">
        <f t="shared" si="0"/>
        <v>1425.9</v>
      </c>
      <c r="Q16" s="4">
        <v>8933.06</v>
      </c>
      <c r="R16" s="4"/>
      <c r="S16">
        <v>-84.98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1238.44</v>
      </c>
      <c r="D30" s="4">
        <f t="shared" si="1"/>
        <v>374</v>
      </c>
      <c r="E30" s="4">
        <f t="shared" si="1"/>
        <v>1560</v>
      </c>
      <c r="F30" s="4">
        <f t="shared" si="1"/>
        <v>0</v>
      </c>
      <c r="G30" s="4">
        <f t="shared" si="1"/>
        <v>949.1400000000001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3726.5599999999995</v>
      </c>
      <c r="L30" s="4">
        <f t="shared" si="1"/>
        <v>679.73</v>
      </c>
      <c r="M30" s="4">
        <f t="shared" si="1"/>
        <v>316.96000000000004</v>
      </c>
      <c r="N30" s="4">
        <f t="shared" si="1"/>
        <v>0</v>
      </c>
      <c r="O30" s="4">
        <f t="shared" si="1"/>
        <v>0</v>
      </c>
      <c r="P30" s="4">
        <f t="shared" si="1"/>
        <v>9018.0399999999991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R29" sqref="R29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68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878.8</v>
      </c>
      <c r="C6" s="4">
        <v>626.38</v>
      </c>
      <c r="D6" s="4">
        <v>189.16</v>
      </c>
      <c r="E6" s="4">
        <v>117</v>
      </c>
      <c r="F6" s="4"/>
      <c r="G6" s="4"/>
      <c r="H6" s="4"/>
      <c r="I6" s="4"/>
      <c r="J6" s="4"/>
      <c r="K6" s="4">
        <v>1529.32</v>
      </c>
      <c r="L6" s="4"/>
      <c r="M6" s="4">
        <v>158.37</v>
      </c>
      <c r="N6" s="4"/>
      <c r="O6" s="4"/>
      <c r="P6" s="4">
        <f t="shared" ref="P6:P29" si="0">SUM(C6,D6,E6,F6,G6,H6,I6,J6,K6,L6,M6,N6,O6)</f>
        <v>2620.2299999999996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491.57</v>
      </c>
      <c r="D8" s="4">
        <v>148.44999999999999</v>
      </c>
      <c r="E8" s="4">
        <v>340</v>
      </c>
      <c r="F8" s="4"/>
      <c r="G8" s="4">
        <v>458.18</v>
      </c>
      <c r="H8" s="4"/>
      <c r="I8" s="4"/>
      <c r="J8" s="4"/>
      <c r="K8" s="4">
        <v>1561.87</v>
      </c>
      <c r="L8" s="4">
        <v>28.14</v>
      </c>
      <c r="M8" s="4">
        <v>148.36000000000001</v>
      </c>
      <c r="N8" s="4"/>
      <c r="O8" s="4"/>
      <c r="P8" s="4">
        <f t="shared" si="0"/>
        <v>3176.5699999999997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456.35</v>
      </c>
      <c r="D10" s="4">
        <v>137.82</v>
      </c>
      <c r="E10" s="4">
        <v>110</v>
      </c>
      <c r="F10" s="4"/>
      <c r="G10" s="4">
        <v>26.95</v>
      </c>
      <c r="H10" s="4"/>
      <c r="I10" s="4"/>
      <c r="J10" s="4"/>
      <c r="K10" s="4">
        <v>2823.44</v>
      </c>
      <c r="L10" s="4">
        <v>244</v>
      </c>
      <c r="M10" s="4">
        <v>178.03</v>
      </c>
      <c r="N10" s="4"/>
      <c r="O10" s="4"/>
      <c r="P10" s="4">
        <f t="shared" si="0"/>
        <v>3976.5900000000006</v>
      </c>
      <c r="Q10" s="4">
        <v>17206.830000000002</v>
      </c>
      <c r="R10" s="4"/>
      <c r="S10">
        <v>7433.44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513.82000000000005</v>
      </c>
      <c r="D12" s="4">
        <v>155.18</v>
      </c>
      <c r="E12" s="4"/>
      <c r="F12" s="4"/>
      <c r="G12" s="4">
        <v>151.9</v>
      </c>
      <c r="H12" s="4"/>
      <c r="I12" s="4">
        <v>21.12</v>
      </c>
      <c r="J12" s="4"/>
      <c r="K12" s="4">
        <v>1661.83</v>
      </c>
      <c r="L12" s="4">
        <v>133.13999999999999</v>
      </c>
      <c r="M12" s="4">
        <v>150.15</v>
      </c>
      <c r="N12" s="4"/>
      <c r="O12" s="4"/>
      <c r="P12" s="4">
        <f t="shared" si="0"/>
        <v>2787.14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513.82000000000005</v>
      </c>
      <c r="D14" s="4">
        <v>155.18</v>
      </c>
      <c r="E14" s="4"/>
      <c r="F14" s="4"/>
      <c r="G14" s="4"/>
      <c r="H14" s="4"/>
      <c r="I14" s="4">
        <v>130.97</v>
      </c>
      <c r="J14" s="4"/>
      <c r="K14" s="4">
        <v>2055.1999999999998</v>
      </c>
      <c r="L14" s="4">
        <v>158.11000000000001</v>
      </c>
      <c r="M14" s="4">
        <v>155.38</v>
      </c>
      <c r="N14" s="4"/>
      <c r="O14" s="4"/>
      <c r="P14" s="4">
        <f t="shared" si="0"/>
        <v>3168.6600000000003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787.18</v>
      </c>
      <c r="D16" s="4">
        <v>237.72</v>
      </c>
      <c r="E16" s="4"/>
      <c r="F16" s="4"/>
      <c r="G16" s="4">
        <v>294.89999999999998</v>
      </c>
      <c r="H16" s="4"/>
      <c r="I16" s="4">
        <v>21.12</v>
      </c>
      <c r="J16" s="4"/>
      <c r="K16" s="4">
        <v>1827.07</v>
      </c>
      <c r="L16" s="4">
        <v>303.55</v>
      </c>
      <c r="M16" s="4">
        <v>168.82</v>
      </c>
      <c r="N16" s="4"/>
      <c r="O16" s="4"/>
      <c r="P16" s="4">
        <f t="shared" si="0"/>
        <v>3640.36</v>
      </c>
      <c r="Q16" s="4">
        <v>32256.84</v>
      </c>
      <c r="R16" s="4"/>
      <c r="S16">
        <v>15887.29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3389.1200000000003</v>
      </c>
      <c r="D30" s="4">
        <f t="shared" si="1"/>
        <v>1023.51</v>
      </c>
      <c r="E30" s="4">
        <f t="shared" si="1"/>
        <v>567</v>
      </c>
      <c r="F30" s="4">
        <f t="shared" si="1"/>
        <v>0</v>
      </c>
      <c r="G30" s="4">
        <f t="shared" si="1"/>
        <v>931.93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11458.73</v>
      </c>
      <c r="L30" s="4">
        <f t="shared" si="1"/>
        <v>866.94</v>
      </c>
      <c r="M30" s="4">
        <f t="shared" si="1"/>
        <v>959.1099999999999</v>
      </c>
      <c r="N30" s="4">
        <f t="shared" si="1"/>
        <v>0</v>
      </c>
      <c r="O30" s="4">
        <f t="shared" si="1"/>
        <v>0</v>
      </c>
      <c r="P30" s="4">
        <f t="shared" si="1"/>
        <v>19369.55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T22" sqref="T22"/>
    </sheetView>
  </sheetViews>
  <sheetFormatPr defaultRowHeight="12.75"/>
  <cols>
    <col min="1" max="1" width="7.28515625" customWidth="1"/>
    <col min="2" max="4" width="6.28515625" customWidth="1"/>
    <col min="5" max="5" width="8.5703125" customWidth="1"/>
    <col min="6" max="6" width="7.7109375" customWidth="1"/>
    <col min="7" max="7" width="6.140625" customWidth="1"/>
    <col min="8" max="8" width="7.85546875" customWidth="1"/>
    <col min="9" max="9" width="6.7109375" customWidth="1"/>
    <col min="11" max="11" width="6.7109375" customWidth="1"/>
    <col min="12" max="12" width="5.140625" customWidth="1"/>
    <col min="13" max="13" width="6.7109375" customWidth="1"/>
    <col min="14" max="14" width="7.28515625" customWidth="1"/>
    <col min="15" max="15" width="6" customWidth="1"/>
    <col min="16" max="16" width="7.28515625" customWidth="1"/>
    <col min="17" max="17" width="6.5703125" customWidth="1"/>
    <col min="18" max="18" width="6.7109375" customWidth="1"/>
  </cols>
  <sheetData>
    <row r="1" spans="1:20" ht="13.5" thickBot="1">
      <c r="A1" s="33" t="s">
        <v>0</v>
      </c>
      <c r="B1" s="33" t="s">
        <v>1</v>
      </c>
      <c r="C1" s="49" t="s">
        <v>86</v>
      </c>
      <c r="D1" s="50"/>
      <c r="E1" s="50"/>
      <c r="F1" s="50"/>
      <c r="G1" s="50"/>
      <c r="H1" s="50"/>
      <c r="I1" s="50"/>
      <c r="J1" s="50"/>
      <c r="K1" s="37"/>
      <c r="L1" s="37"/>
      <c r="M1" s="37"/>
      <c r="N1" s="37"/>
      <c r="O1" s="37"/>
      <c r="P1" s="37"/>
      <c r="Q1" s="37"/>
      <c r="R1" s="38"/>
    </row>
    <row r="2" spans="1:20" ht="21">
      <c r="A2" s="34"/>
      <c r="B2" s="47"/>
      <c r="C2" s="51" t="s">
        <v>95</v>
      </c>
      <c r="D2" s="54" t="s">
        <v>3</v>
      </c>
      <c r="E2" s="57" t="s">
        <v>4</v>
      </c>
      <c r="F2" s="15" t="s">
        <v>9</v>
      </c>
      <c r="G2" s="26" t="s">
        <v>7</v>
      </c>
      <c r="H2" s="25" t="s">
        <v>23</v>
      </c>
      <c r="I2" s="60" t="s">
        <v>98</v>
      </c>
      <c r="J2" s="22" t="s">
        <v>99</v>
      </c>
      <c r="K2" s="9" t="s">
        <v>91</v>
      </c>
      <c r="L2" s="9" t="s">
        <v>11</v>
      </c>
      <c r="M2" s="9" t="s">
        <v>5</v>
      </c>
      <c r="N2" s="9" t="s">
        <v>26</v>
      </c>
      <c r="O2" s="9" t="s">
        <v>28</v>
      </c>
      <c r="P2" s="39" t="s">
        <v>30</v>
      </c>
      <c r="Q2" s="9" t="s">
        <v>31</v>
      </c>
      <c r="R2" s="9" t="s">
        <v>33</v>
      </c>
    </row>
    <row r="3" spans="1:20" ht="21">
      <c r="A3" s="34"/>
      <c r="B3" s="47"/>
      <c r="C3" s="52"/>
      <c r="D3" s="55"/>
      <c r="E3" s="58"/>
      <c r="F3" s="27" t="s">
        <v>96</v>
      </c>
      <c r="G3" s="16" t="s">
        <v>97</v>
      </c>
      <c r="H3" s="19" t="s">
        <v>24</v>
      </c>
      <c r="I3" s="61"/>
      <c r="J3" s="23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0"/>
      <c r="Q3" s="9" t="s">
        <v>32</v>
      </c>
      <c r="R3" s="9" t="s">
        <v>34</v>
      </c>
    </row>
    <row r="4" spans="1:20">
      <c r="A4" s="34"/>
      <c r="B4" s="47"/>
      <c r="C4" s="52"/>
      <c r="D4" s="55"/>
      <c r="E4" s="58"/>
      <c r="F4" s="17"/>
      <c r="G4" s="17"/>
      <c r="H4" s="20" t="s">
        <v>90</v>
      </c>
      <c r="I4" s="61"/>
      <c r="J4" s="23" t="s">
        <v>21</v>
      </c>
      <c r="K4" s="9"/>
      <c r="L4" s="9"/>
      <c r="M4" s="9"/>
      <c r="N4" s="11"/>
      <c r="O4" s="11"/>
      <c r="P4" s="40"/>
      <c r="Q4" s="11"/>
      <c r="R4" s="11"/>
    </row>
    <row r="5" spans="1:20" ht="13.5" thickBot="1">
      <c r="A5" s="35"/>
      <c r="B5" s="48"/>
      <c r="C5" s="53"/>
      <c r="D5" s="56"/>
      <c r="E5" s="59"/>
      <c r="F5" s="18"/>
      <c r="G5" s="18"/>
      <c r="H5" s="21"/>
      <c r="I5" s="62"/>
      <c r="J5" s="24" t="s">
        <v>22</v>
      </c>
      <c r="K5" s="14"/>
      <c r="L5" s="14"/>
      <c r="M5" s="13"/>
      <c r="N5" s="13"/>
      <c r="O5" s="13"/>
      <c r="P5" s="41"/>
      <c r="Q5" s="13"/>
      <c r="R5" s="13"/>
    </row>
    <row r="6" spans="1:20" ht="13.5" thickBot="1">
      <c r="A6" s="39" t="s">
        <v>35</v>
      </c>
      <c r="B6" s="8">
        <v>313</v>
      </c>
      <c r="C6" s="8">
        <v>227.82</v>
      </c>
      <c r="D6" s="8">
        <v>68.81</v>
      </c>
      <c r="E6" s="8"/>
      <c r="F6" s="8"/>
      <c r="G6" s="8"/>
      <c r="H6" s="8"/>
      <c r="I6" s="8"/>
      <c r="J6" s="8"/>
      <c r="K6" s="8">
        <v>556.23</v>
      </c>
      <c r="L6" s="8"/>
      <c r="M6" s="8">
        <v>57.6</v>
      </c>
      <c r="N6" s="8"/>
      <c r="O6" s="8"/>
      <c r="P6" s="8">
        <f t="shared" ref="P6:P29" si="0">SUM(C6,D6,E6,F6,G6,H6,I6,J6,K6,L6,M6,N6,O6)</f>
        <v>910.46</v>
      </c>
      <c r="Q6" s="8"/>
      <c r="R6" s="8"/>
    </row>
    <row r="7" spans="1:20" ht="13.5" thickBot="1">
      <c r="A7" s="4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20" ht="13.5" thickBot="1">
      <c r="A8" s="39" t="s">
        <v>36</v>
      </c>
      <c r="B8" s="8"/>
      <c r="C8" s="8">
        <v>178.79</v>
      </c>
      <c r="D8" s="8">
        <v>54</v>
      </c>
      <c r="E8" s="8"/>
      <c r="F8" s="8"/>
      <c r="G8" s="8">
        <v>166.65</v>
      </c>
      <c r="H8" s="8"/>
      <c r="I8" s="8"/>
      <c r="J8" s="8"/>
      <c r="K8" s="8">
        <v>509.65</v>
      </c>
      <c r="L8" s="8">
        <v>8.61</v>
      </c>
      <c r="M8" s="8">
        <v>53.96</v>
      </c>
      <c r="N8" s="8"/>
      <c r="O8" s="8"/>
      <c r="P8" s="8">
        <f t="shared" si="0"/>
        <v>971.66</v>
      </c>
      <c r="Q8" s="8"/>
      <c r="R8" s="8"/>
    </row>
    <row r="9" spans="1:20" ht="13.5" thickBot="1">
      <c r="A9" s="4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20" ht="13.5" thickBot="1">
      <c r="A10" s="39" t="s">
        <v>37</v>
      </c>
      <c r="B10" s="8"/>
      <c r="C10" s="8">
        <v>382.89</v>
      </c>
      <c r="D10" s="8">
        <v>115.64</v>
      </c>
      <c r="E10" s="8"/>
      <c r="F10" s="8"/>
      <c r="G10" s="8">
        <v>347.9</v>
      </c>
      <c r="H10" s="8"/>
      <c r="I10" s="8"/>
      <c r="J10" s="8"/>
      <c r="K10" s="8">
        <v>1026.9100000000001</v>
      </c>
      <c r="L10" s="8">
        <v>126.69</v>
      </c>
      <c r="M10" s="8">
        <v>64.75</v>
      </c>
      <c r="N10" s="8"/>
      <c r="O10" s="8"/>
      <c r="P10" s="8">
        <f t="shared" si="0"/>
        <v>2064.7800000000002</v>
      </c>
      <c r="Q10" s="8">
        <v>5613.99</v>
      </c>
      <c r="R10" s="8"/>
      <c r="S10">
        <v>1667.09</v>
      </c>
    </row>
    <row r="11" spans="1:20" ht="13.5" thickBot="1">
      <c r="A11" s="4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20" ht="13.5" thickBot="1">
      <c r="A12" s="39" t="s">
        <v>38</v>
      </c>
      <c r="B12" s="8"/>
      <c r="C12" s="8">
        <v>186.88</v>
      </c>
      <c r="D12" s="8">
        <v>56.43</v>
      </c>
      <c r="E12" s="8"/>
      <c r="F12" s="8"/>
      <c r="G12" s="8">
        <v>208.25</v>
      </c>
      <c r="H12" s="8"/>
      <c r="I12" s="8">
        <v>21.12</v>
      </c>
      <c r="J12" s="8"/>
      <c r="K12" s="8">
        <v>604.41999999999996</v>
      </c>
      <c r="L12" s="8">
        <v>70.59</v>
      </c>
      <c r="M12" s="8">
        <v>54.61</v>
      </c>
      <c r="N12" s="8"/>
      <c r="O12" s="8"/>
      <c r="P12" s="8">
        <f t="shared" si="0"/>
        <v>1202.2999999999997</v>
      </c>
      <c r="Q12" s="8"/>
      <c r="R12" s="8"/>
    </row>
    <row r="13" spans="1:20" ht="13.5" thickBot="1">
      <c r="A13" s="4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20" ht="13.5" thickBot="1">
      <c r="A14" s="39" t="s">
        <v>39</v>
      </c>
      <c r="B14" s="8"/>
      <c r="C14" s="8">
        <v>186.88</v>
      </c>
      <c r="D14" s="8">
        <v>56.43</v>
      </c>
      <c r="E14" s="8"/>
      <c r="F14" s="8"/>
      <c r="G14" s="8">
        <v>568.4</v>
      </c>
      <c r="H14" s="8"/>
      <c r="I14" s="8">
        <v>130.97</v>
      </c>
      <c r="J14" s="8"/>
      <c r="K14" s="8">
        <v>747.5</v>
      </c>
      <c r="L14" s="8">
        <v>165.37</v>
      </c>
      <c r="M14" s="8">
        <v>56.51</v>
      </c>
      <c r="N14" s="8"/>
      <c r="O14" s="8"/>
      <c r="P14" s="8">
        <f t="shared" si="0"/>
        <v>1912.0600000000002</v>
      </c>
      <c r="Q14" s="8"/>
      <c r="R14" s="8"/>
    </row>
    <row r="15" spans="1:20" ht="13.5" thickBot="1">
      <c r="A15" s="4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  <c r="T15" s="28"/>
    </row>
    <row r="16" spans="1:20" ht="13.5" thickBot="1">
      <c r="A16" s="39" t="s">
        <v>40</v>
      </c>
      <c r="B16" s="8"/>
      <c r="C16" s="8">
        <v>286.3</v>
      </c>
      <c r="D16" s="8">
        <v>86.46</v>
      </c>
      <c r="E16" s="8"/>
      <c r="F16" s="8"/>
      <c r="G16" s="8">
        <v>271.95</v>
      </c>
      <c r="H16" s="8"/>
      <c r="I16" s="8">
        <v>21.12</v>
      </c>
      <c r="J16" s="8"/>
      <c r="K16" s="8">
        <v>664.52</v>
      </c>
      <c r="L16" s="8">
        <v>126.61</v>
      </c>
      <c r="M16" s="8">
        <v>61.4</v>
      </c>
      <c r="N16" s="8"/>
      <c r="O16" s="8"/>
      <c r="P16" s="8">
        <f t="shared" si="0"/>
        <v>1518.36</v>
      </c>
      <c r="Q16" s="8">
        <v>10991.7</v>
      </c>
      <c r="R16" s="8"/>
      <c r="S16">
        <v>2412.08</v>
      </c>
    </row>
    <row r="17" spans="1:21" ht="13.5" thickBot="1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21" ht="13.5" thickBot="1">
      <c r="A18" s="39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21" ht="13.5" thickBot="1">
      <c r="A19" s="4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21" ht="13.5" thickBot="1">
      <c r="A20" s="39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21" ht="13.5" thickBo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  <c r="T21" s="28"/>
      <c r="U21" s="28"/>
    </row>
    <row r="22" spans="1:21" ht="13.5" thickBot="1">
      <c r="A22" s="3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  <c r="T22" s="28"/>
    </row>
    <row r="23" spans="1:21" ht="13.5" thickBot="1">
      <c r="A23" s="4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21" ht="13.5" thickBot="1">
      <c r="A24" s="39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21" ht="13.5" thickBot="1">
      <c r="A25" s="4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21" ht="13.5" thickBot="1">
      <c r="A26" s="39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21" ht="13.5" thickBot="1">
      <c r="A27" s="4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21" ht="13.5" thickBot="1">
      <c r="A28" s="39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21" ht="13.5" thickBot="1">
      <c r="A29" s="4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21" ht="13.5" thickBot="1">
      <c r="A30" s="39" t="s">
        <v>47</v>
      </c>
      <c r="B30" s="8"/>
      <c r="C30" s="8">
        <f t="shared" ref="C30:P31" si="1">SUM(C6,C8,C10,C12,C14,C16,C18,C20,C22,C24,C26,C28)</f>
        <v>1449.56</v>
      </c>
      <c r="D30" s="8">
        <f t="shared" si="1"/>
        <v>437.77</v>
      </c>
      <c r="E30" s="8">
        <f t="shared" si="1"/>
        <v>0</v>
      </c>
      <c r="F30" s="8">
        <f t="shared" si="1"/>
        <v>0</v>
      </c>
      <c r="G30" s="8">
        <f t="shared" si="1"/>
        <v>1563.1499999999999</v>
      </c>
      <c r="H30" s="8">
        <f t="shared" si="1"/>
        <v>0</v>
      </c>
      <c r="I30" s="8">
        <f t="shared" si="1"/>
        <v>173.21</v>
      </c>
      <c r="J30" s="8">
        <f t="shared" si="1"/>
        <v>0</v>
      </c>
      <c r="K30" s="8">
        <f t="shared" si="1"/>
        <v>4109.2299999999996</v>
      </c>
      <c r="L30" s="8">
        <f t="shared" si="1"/>
        <v>497.87</v>
      </c>
      <c r="M30" s="8">
        <f t="shared" si="1"/>
        <v>348.83</v>
      </c>
      <c r="N30" s="8">
        <f t="shared" si="1"/>
        <v>0</v>
      </c>
      <c r="O30" s="8">
        <f t="shared" si="1"/>
        <v>0</v>
      </c>
      <c r="P30" s="8">
        <f t="shared" si="1"/>
        <v>8579.6200000000008</v>
      </c>
      <c r="Q30" s="8"/>
      <c r="R30" s="8"/>
    </row>
    <row r="31" spans="1:21" ht="13.5" thickBot="1">
      <c r="A31" s="41"/>
      <c r="B31" s="8"/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/>
      <c r="R31" s="8"/>
    </row>
    <row r="32" spans="1:21">
      <c r="A32" s="10" t="s">
        <v>48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3.5" thickBot="1">
      <c r="A33" s="12" t="s">
        <v>49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</sheetData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0:A31"/>
    <mergeCell ref="B32:B33"/>
    <mergeCell ref="C32:C33"/>
    <mergeCell ref="D32:D3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1:A5"/>
    <mergeCell ref="B1:B5"/>
    <mergeCell ref="C1:R1"/>
    <mergeCell ref="C2:C5"/>
    <mergeCell ref="D2:D5"/>
    <mergeCell ref="E2:E5"/>
    <mergeCell ref="I2:I5"/>
    <mergeCell ref="P2:P5"/>
  </mergeCells>
  <phoneticPr fontId="2" type="noConversion"/>
  <pageMargins left="0.75" right="0.75" top="1" bottom="1" header="0.5" footer="0.5"/>
  <pageSetup paperSize="9" scale="97" orientation="landscape" horizontalDpi="200" verticalDpi="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3" sqref="S23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67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737.5</v>
      </c>
      <c r="C6" s="4">
        <v>529.53</v>
      </c>
      <c r="D6" s="4">
        <v>159.91999999999999</v>
      </c>
      <c r="E6" s="4">
        <v>15</v>
      </c>
      <c r="F6" s="4"/>
      <c r="G6" s="4"/>
      <c r="H6" s="4"/>
      <c r="I6" s="4"/>
      <c r="J6" s="4"/>
      <c r="K6" s="4">
        <v>1292.8399999999999</v>
      </c>
      <c r="L6" s="4"/>
      <c r="M6" s="4">
        <v>133.88</v>
      </c>
      <c r="N6" s="4"/>
      <c r="O6" s="4"/>
      <c r="P6" s="4">
        <f t="shared" ref="P6:P29" si="0">SUM(C6,D6,E6,F6,G6,H6,I6,J6,K6,L6,M6,N6,O6)</f>
        <v>2131.17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415.56</v>
      </c>
      <c r="D8" s="4">
        <v>125.5</v>
      </c>
      <c r="E8" s="4"/>
      <c r="F8" s="4"/>
      <c r="G8" s="4">
        <v>387.34</v>
      </c>
      <c r="H8" s="4"/>
      <c r="I8" s="4"/>
      <c r="J8" s="4"/>
      <c r="K8" s="4">
        <v>1184.57</v>
      </c>
      <c r="L8" s="4">
        <v>20</v>
      </c>
      <c r="M8" s="4">
        <v>125.42</v>
      </c>
      <c r="N8" s="4"/>
      <c r="O8" s="4"/>
      <c r="P8" s="4">
        <f t="shared" si="0"/>
        <v>2258.39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385.79</v>
      </c>
      <c r="D10" s="4">
        <v>116.51</v>
      </c>
      <c r="E10" s="4"/>
      <c r="F10" s="4"/>
      <c r="G10" s="4"/>
      <c r="H10" s="4"/>
      <c r="I10" s="4"/>
      <c r="J10" s="4"/>
      <c r="K10" s="4">
        <v>2386.85</v>
      </c>
      <c r="L10" s="4">
        <v>198.7</v>
      </c>
      <c r="M10" s="4">
        <v>150.5</v>
      </c>
      <c r="N10" s="4"/>
      <c r="O10" s="4"/>
      <c r="P10" s="4">
        <f t="shared" si="0"/>
        <v>3238.35</v>
      </c>
      <c r="Q10" s="4">
        <v>8418.09</v>
      </c>
      <c r="R10" s="4"/>
      <c r="S10">
        <v>790.18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434.37</v>
      </c>
      <c r="D12" s="4">
        <v>131.18</v>
      </c>
      <c r="E12" s="4">
        <v>15</v>
      </c>
      <c r="F12" s="4"/>
      <c r="G12" s="4">
        <v>124.95</v>
      </c>
      <c r="H12" s="4"/>
      <c r="I12" s="4"/>
      <c r="J12" s="4"/>
      <c r="K12" s="4">
        <v>1404.86</v>
      </c>
      <c r="L12" s="4">
        <v>111.44</v>
      </c>
      <c r="M12" s="4">
        <v>126.93</v>
      </c>
      <c r="N12" s="4"/>
      <c r="O12" s="4"/>
      <c r="P12" s="4">
        <f t="shared" si="0"/>
        <v>2348.7299999999996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434.37</v>
      </c>
      <c r="D14" s="4">
        <v>131.18</v>
      </c>
      <c r="E14" s="4">
        <v>943</v>
      </c>
      <c r="F14" s="4"/>
      <c r="G14" s="4">
        <v>121.23</v>
      </c>
      <c r="H14" s="4"/>
      <c r="I14" s="4"/>
      <c r="J14" s="4"/>
      <c r="K14" s="4">
        <v>1737.4</v>
      </c>
      <c r="L14" s="4">
        <v>291.47000000000003</v>
      </c>
      <c r="M14" s="4">
        <v>131.35</v>
      </c>
      <c r="N14" s="4"/>
      <c r="O14" s="4"/>
      <c r="P14" s="4">
        <f t="shared" si="0"/>
        <v>3790.0000000000005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665.45</v>
      </c>
      <c r="D16" s="4">
        <v>200.97</v>
      </c>
      <c r="E16" s="4"/>
      <c r="F16" s="4"/>
      <c r="G16" s="4">
        <v>203.15</v>
      </c>
      <c r="H16" s="4"/>
      <c r="I16" s="4"/>
      <c r="J16" s="4"/>
      <c r="K16" s="4">
        <v>1544.55</v>
      </c>
      <c r="L16" s="4">
        <v>250.79</v>
      </c>
      <c r="M16" s="4">
        <v>142.71</v>
      </c>
      <c r="N16" s="4"/>
      <c r="O16" s="4"/>
      <c r="P16" s="4">
        <f t="shared" si="0"/>
        <v>3007.62</v>
      </c>
      <c r="Q16" s="4">
        <v>26626.81</v>
      </c>
      <c r="R16" s="4"/>
      <c r="S16">
        <v>9852.5499999999993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2865.0699999999997</v>
      </c>
      <c r="D30" s="4">
        <f t="shared" si="1"/>
        <v>865.26</v>
      </c>
      <c r="E30" s="4">
        <f t="shared" si="1"/>
        <v>973</v>
      </c>
      <c r="F30" s="4">
        <f t="shared" si="1"/>
        <v>0</v>
      </c>
      <c r="G30" s="4">
        <f t="shared" si="1"/>
        <v>836.67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9551.07</v>
      </c>
      <c r="L30" s="4">
        <f t="shared" si="1"/>
        <v>872.4</v>
      </c>
      <c r="M30" s="4">
        <f t="shared" si="1"/>
        <v>810.79000000000008</v>
      </c>
      <c r="N30" s="4">
        <f t="shared" si="1"/>
        <v>0</v>
      </c>
      <c r="O30" s="4">
        <f t="shared" si="1"/>
        <v>0</v>
      </c>
      <c r="P30" s="4">
        <f t="shared" si="1"/>
        <v>16774.259999999998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76" orientation="landscape" horizontalDpi="200" verticalDpi="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20" sqref="S20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66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/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 t="s">
        <v>116</v>
      </c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 t="s">
        <v>117</v>
      </c>
      <c r="O5" s="3"/>
      <c r="P5" s="66"/>
      <c r="Q5" s="3"/>
      <c r="R5" s="3"/>
    </row>
    <row r="6" spans="1:19" ht="13.5" thickBot="1">
      <c r="A6" s="65" t="s">
        <v>35</v>
      </c>
      <c r="B6" s="4">
        <v>1314.8</v>
      </c>
      <c r="C6" s="4">
        <v>932.75</v>
      </c>
      <c r="D6" s="4">
        <v>281.7</v>
      </c>
      <c r="E6" s="4">
        <v>570</v>
      </c>
      <c r="F6" s="4"/>
      <c r="G6" s="4"/>
      <c r="H6" s="4"/>
      <c r="I6" s="4"/>
      <c r="J6" s="4"/>
      <c r="K6" s="4">
        <v>2277.3200000000002</v>
      </c>
      <c r="L6" s="4"/>
      <c r="M6" s="4">
        <v>235.83</v>
      </c>
      <c r="N6" s="4"/>
      <c r="O6" s="4"/>
      <c r="P6" s="4">
        <f t="shared" ref="P6:P29" si="0">SUM(C6,D6,E6,F6,G6,H6,I6,J6,K6,L6,M6,N6,O6)</f>
        <v>4297.6000000000004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732</v>
      </c>
      <c r="D8" s="4">
        <v>221.06</v>
      </c>
      <c r="E8" s="4">
        <v>330</v>
      </c>
      <c r="F8" s="4"/>
      <c r="G8" s="4">
        <v>682.29</v>
      </c>
      <c r="H8" s="4"/>
      <c r="I8" s="4"/>
      <c r="J8" s="4"/>
      <c r="K8" s="4">
        <v>1927.16</v>
      </c>
      <c r="L8" s="4">
        <v>36.76</v>
      </c>
      <c r="M8" s="4">
        <v>220.92</v>
      </c>
      <c r="N8" s="4"/>
      <c r="O8" s="4"/>
      <c r="P8" s="4">
        <f t="shared" si="0"/>
        <v>4150.1900000000005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679.56</v>
      </c>
      <c r="D10" s="4">
        <v>205.23</v>
      </c>
      <c r="E10" s="4">
        <v>122</v>
      </c>
      <c r="F10" s="4"/>
      <c r="G10" s="4">
        <v>36.75</v>
      </c>
      <c r="H10" s="4"/>
      <c r="I10" s="4"/>
      <c r="J10" s="4"/>
      <c r="K10" s="4">
        <v>4204.41</v>
      </c>
      <c r="L10" s="4">
        <v>542.37</v>
      </c>
      <c r="M10" s="4">
        <v>265.11</v>
      </c>
      <c r="N10" s="4">
        <v>2784</v>
      </c>
      <c r="O10" s="4"/>
      <c r="P10" s="4">
        <f t="shared" si="0"/>
        <v>8839.43</v>
      </c>
      <c r="Q10" s="4">
        <v>35181.4</v>
      </c>
      <c r="R10" s="4"/>
      <c r="S10">
        <v>17894.18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765.11</v>
      </c>
      <c r="D12" s="4">
        <v>231.06</v>
      </c>
      <c r="E12" s="4">
        <v>6433</v>
      </c>
      <c r="F12" s="4"/>
      <c r="G12" s="4">
        <v>71.05</v>
      </c>
      <c r="H12" s="4"/>
      <c r="I12" s="4">
        <v>21.12</v>
      </c>
      <c r="J12" s="4"/>
      <c r="K12" s="4">
        <v>2474.66</v>
      </c>
      <c r="L12" s="4">
        <v>1036.81</v>
      </c>
      <c r="M12" s="4">
        <v>223.59</v>
      </c>
      <c r="N12" s="4"/>
      <c r="O12" s="4"/>
      <c r="P12" s="4">
        <f t="shared" si="0"/>
        <v>11256.4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765.13</v>
      </c>
      <c r="D14" s="4">
        <v>230.07</v>
      </c>
      <c r="E14" s="4">
        <v>5787.5</v>
      </c>
      <c r="F14" s="4"/>
      <c r="G14" s="4">
        <v>120.24</v>
      </c>
      <c r="H14" s="4"/>
      <c r="I14" s="4">
        <v>130.97</v>
      </c>
      <c r="J14" s="4"/>
      <c r="K14" s="4">
        <v>3060.42</v>
      </c>
      <c r="L14" s="4">
        <v>664.28</v>
      </c>
      <c r="M14" s="4">
        <v>231.37</v>
      </c>
      <c r="N14" s="4"/>
      <c r="O14" s="4"/>
      <c r="P14" s="4">
        <f t="shared" si="0"/>
        <v>10989.980000000001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1172.19</v>
      </c>
      <c r="D16" s="4">
        <v>354</v>
      </c>
      <c r="E16" s="4"/>
      <c r="F16" s="4"/>
      <c r="G16" s="4">
        <v>222.3</v>
      </c>
      <c r="H16" s="4"/>
      <c r="I16" s="4">
        <v>21.12</v>
      </c>
      <c r="J16" s="4"/>
      <c r="K16" s="4">
        <v>2720.71</v>
      </c>
      <c r="L16" s="4">
        <v>431.35</v>
      </c>
      <c r="M16" s="4">
        <v>251.39</v>
      </c>
      <c r="N16" s="4"/>
      <c r="O16" s="4"/>
      <c r="P16" s="4">
        <f t="shared" si="0"/>
        <v>5173.0600000000004</v>
      </c>
      <c r="Q16" s="4">
        <v>69502.789999999994</v>
      </c>
      <c r="R16" s="4"/>
      <c r="S16">
        <v>24796.13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5046.74</v>
      </c>
      <c r="D30" s="4">
        <f t="shared" si="1"/>
        <v>1523.12</v>
      </c>
      <c r="E30" s="4">
        <f t="shared" si="1"/>
        <v>13242.5</v>
      </c>
      <c r="F30" s="4">
        <f t="shared" si="1"/>
        <v>0</v>
      </c>
      <c r="G30" s="4">
        <f t="shared" si="1"/>
        <v>1132.6299999999999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16664.68</v>
      </c>
      <c r="L30" s="4">
        <f t="shared" si="1"/>
        <v>2711.57</v>
      </c>
      <c r="M30" s="4">
        <f t="shared" si="1"/>
        <v>1428.21</v>
      </c>
      <c r="N30" s="4">
        <f t="shared" si="1"/>
        <v>2784</v>
      </c>
      <c r="O30" s="4">
        <f t="shared" si="1"/>
        <v>0</v>
      </c>
      <c r="P30" s="4">
        <f t="shared" si="1"/>
        <v>44706.66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P42" sqref="P42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57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749.1</v>
      </c>
      <c r="C6" s="4">
        <v>537.85</v>
      </c>
      <c r="D6" s="4">
        <v>162.44</v>
      </c>
      <c r="E6" s="4"/>
      <c r="F6" s="4"/>
      <c r="G6" s="4"/>
      <c r="H6" s="4"/>
      <c r="I6" s="4"/>
      <c r="J6" s="4"/>
      <c r="K6" s="4">
        <v>1313.17</v>
      </c>
      <c r="L6" s="4"/>
      <c r="M6" s="4">
        <v>135.97999999999999</v>
      </c>
      <c r="N6" s="4"/>
      <c r="O6" s="4"/>
      <c r="P6" s="4">
        <f t="shared" ref="P6:P29" si="0">SUM(C6,D6,E6,F6,G6,H6,I6,J6,K6,L6,M6,N6,O6)</f>
        <v>2149.44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422.1</v>
      </c>
      <c r="D8" s="4">
        <v>127.47</v>
      </c>
      <c r="E8" s="4"/>
      <c r="F8" s="4"/>
      <c r="G8" s="4">
        <v>393.43</v>
      </c>
      <c r="H8" s="4"/>
      <c r="I8" s="4"/>
      <c r="J8" s="4"/>
      <c r="K8" s="4">
        <v>1203.2</v>
      </c>
      <c r="L8" s="4">
        <v>20.32</v>
      </c>
      <c r="M8" s="4">
        <v>127.39</v>
      </c>
      <c r="N8" s="4"/>
      <c r="O8" s="4"/>
      <c r="P8" s="4">
        <f t="shared" si="0"/>
        <v>2293.91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391.85</v>
      </c>
      <c r="D10" s="4">
        <v>118.34</v>
      </c>
      <c r="E10" s="4"/>
      <c r="F10" s="4"/>
      <c r="G10" s="4">
        <v>264.60000000000002</v>
      </c>
      <c r="H10" s="4"/>
      <c r="I10" s="4"/>
      <c r="J10" s="4"/>
      <c r="K10" s="4">
        <v>2424.39</v>
      </c>
      <c r="L10" s="4">
        <v>219.12</v>
      </c>
      <c r="M10" s="4">
        <v>152.87</v>
      </c>
      <c r="N10" s="4"/>
      <c r="O10" s="4"/>
      <c r="P10" s="4">
        <f t="shared" si="0"/>
        <v>3571.1699999999996</v>
      </c>
      <c r="Q10" s="4">
        <v>5717.09</v>
      </c>
      <c r="R10" s="4"/>
      <c r="S10">
        <v>-2297.4299999999998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441.2</v>
      </c>
      <c r="D12" s="4">
        <v>133.24</v>
      </c>
      <c r="E12" s="4"/>
      <c r="F12" s="4"/>
      <c r="G12" s="4">
        <v>418.95</v>
      </c>
      <c r="H12" s="4"/>
      <c r="I12" s="4">
        <v>21.12</v>
      </c>
      <c r="J12" s="4"/>
      <c r="K12" s="4">
        <v>1426.96</v>
      </c>
      <c r="L12" s="4">
        <v>153.07</v>
      </c>
      <c r="M12" s="4">
        <v>128.93</v>
      </c>
      <c r="N12" s="4"/>
      <c r="O12" s="4"/>
      <c r="P12" s="4">
        <f t="shared" si="0"/>
        <v>2723.4700000000003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441.2</v>
      </c>
      <c r="D14" s="4">
        <v>133.24</v>
      </c>
      <c r="E14" s="4"/>
      <c r="F14" s="4"/>
      <c r="G14" s="4">
        <v>335.52</v>
      </c>
      <c r="H14" s="4"/>
      <c r="I14" s="4">
        <v>130.97</v>
      </c>
      <c r="J14" s="4"/>
      <c r="K14" s="4">
        <v>1764.73</v>
      </c>
      <c r="L14" s="4">
        <v>194.36</v>
      </c>
      <c r="M14" s="4">
        <v>133.41</v>
      </c>
      <c r="N14" s="4"/>
      <c r="O14" s="4"/>
      <c r="P14" s="4">
        <f t="shared" si="0"/>
        <v>3133.43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675.92</v>
      </c>
      <c r="D16" s="4">
        <v>204.13</v>
      </c>
      <c r="E16" s="4"/>
      <c r="F16" s="4"/>
      <c r="G16" s="4">
        <v>456.36</v>
      </c>
      <c r="H16" s="4"/>
      <c r="I16" s="4">
        <v>21.12</v>
      </c>
      <c r="J16" s="4"/>
      <c r="K16" s="4">
        <v>1568.84</v>
      </c>
      <c r="L16" s="4">
        <v>279.39999999999998</v>
      </c>
      <c r="M16" s="4">
        <v>144.96</v>
      </c>
      <c r="N16" s="4"/>
      <c r="O16" s="4"/>
      <c r="P16" s="4">
        <f t="shared" si="0"/>
        <v>3350.73</v>
      </c>
      <c r="Q16" s="4">
        <v>17719.669999999998</v>
      </c>
      <c r="R16" s="4"/>
      <c r="S16">
        <v>497.52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2910.1200000000003</v>
      </c>
      <c r="D30" s="4">
        <f t="shared" si="1"/>
        <v>878.86</v>
      </c>
      <c r="E30" s="4">
        <f t="shared" si="1"/>
        <v>0</v>
      </c>
      <c r="F30" s="4">
        <f t="shared" si="1"/>
        <v>0</v>
      </c>
      <c r="G30" s="4">
        <f t="shared" si="1"/>
        <v>1868.8600000000001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9701.2900000000009</v>
      </c>
      <c r="L30" s="4">
        <f t="shared" si="1"/>
        <v>866.27</v>
      </c>
      <c r="M30" s="4">
        <f t="shared" si="1"/>
        <v>823.54000000000008</v>
      </c>
      <c r="N30" s="4">
        <f t="shared" si="1"/>
        <v>0</v>
      </c>
      <c r="O30" s="4">
        <f t="shared" si="1"/>
        <v>0</v>
      </c>
      <c r="P30" s="4">
        <f t="shared" si="1"/>
        <v>17222.150000000001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25" sqref="S25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58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754.1</v>
      </c>
      <c r="C6" s="4">
        <v>548.34</v>
      </c>
      <c r="D6" s="4">
        <v>165.6</v>
      </c>
      <c r="E6" s="4"/>
      <c r="F6" s="4"/>
      <c r="G6" s="4"/>
      <c r="H6" s="4"/>
      <c r="I6" s="4"/>
      <c r="J6" s="4"/>
      <c r="K6" s="4">
        <v>1338.77</v>
      </c>
      <c r="L6" s="4"/>
      <c r="M6" s="4">
        <v>138.63</v>
      </c>
      <c r="N6" s="4"/>
      <c r="O6" s="4"/>
      <c r="P6" s="4">
        <f t="shared" ref="P6:P29" si="0">SUM(C6,D6,E6,F6,G6,H6,I6,J6,K6,L6,M6,N6,O6)</f>
        <v>2191.34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430.32</v>
      </c>
      <c r="D8" s="4">
        <v>129.96</v>
      </c>
      <c r="E8" s="4"/>
      <c r="F8" s="4"/>
      <c r="G8" s="4">
        <v>401.1</v>
      </c>
      <c r="H8" s="4"/>
      <c r="I8" s="4"/>
      <c r="J8" s="4"/>
      <c r="K8" s="4">
        <v>1226.6500000000001</v>
      </c>
      <c r="L8" s="4">
        <v>20.71</v>
      </c>
      <c r="M8" s="4">
        <v>129.87</v>
      </c>
      <c r="N8" s="4"/>
      <c r="O8" s="4"/>
      <c r="P8" s="4">
        <f t="shared" si="0"/>
        <v>2338.61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449.49</v>
      </c>
      <c r="D10" s="4">
        <v>135.75</v>
      </c>
      <c r="E10" s="4"/>
      <c r="F10" s="4"/>
      <c r="G10" s="4">
        <v>583.1</v>
      </c>
      <c r="H10" s="4"/>
      <c r="I10" s="4"/>
      <c r="J10" s="4"/>
      <c r="K10" s="4">
        <v>2471.64</v>
      </c>
      <c r="L10" s="4">
        <v>248.13</v>
      </c>
      <c r="M10" s="4">
        <v>155.85</v>
      </c>
      <c r="N10" s="4"/>
      <c r="O10" s="4"/>
      <c r="P10" s="4">
        <f t="shared" si="0"/>
        <v>4043.96</v>
      </c>
      <c r="Q10" s="4">
        <v>12622.6</v>
      </c>
      <c r="R10" s="4"/>
      <c r="S10">
        <v>4048.69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449.8</v>
      </c>
      <c r="D12" s="4">
        <v>135.84</v>
      </c>
      <c r="E12" s="4"/>
      <c r="F12" s="4"/>
      <c r="G12" s="4">
        <v>735.8</v>
      </c>
      <c r="H12" s="4"/>
      <c r="I12" s="4"/>
      <c r="J12" s="4"/>
      <c r="K12" s="4">
        <v>1454.77</v>
      </c>
      <c r="L12" s="4">
        <v>194.5</v>
      </c>
      <c r="M12" s="4">
        <v>131.44</v>
      </c>
      <c r="N12" s="4"/>
      <c r="O12" s="4"/>
      <c r="P12" s="4">
        <f t="shared" si="0"/>
        <v>3102.15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449.8</v>
      </c>
      <c r="D14" s="4">
        <v>135.84</v>
      </c>
      <c r="E14" s="4"/>
      <c r="F14" s="4"/>
      <c r="G14" s="4">
        <v>284.47000000000003</v>
      </c>
      <c r="H14" s="4"/>
      <c r="I14" s="4"/>
      <c r="J14" s="4"/>
      <c r="K14" s="4">
        <v>1799.13</v>
      </c>
      <c r="L14" s="4">
        <v>612.4</v>
      </c>
      <c r="M14" s="4">
        <v>136.02000000000001</v>
      </c>
      <c r="N14" s="4"/>
      <c r="O14" s="4"/>
      <c r="P14" s="4">
        <f t="shared" si="0"/>
        <v>3417.6600000000003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689.09</v>
      </c>
      <c r="D16" s="4">
        <v>208.11</v>
      </c>
      <c r="E16" s="4"/>
      <c r="F16" s="4"/>
      <c r="G16" s="4">
        <v>396.56</v>
      </c>
      <c r="H16" s="4"/>
      <c r="I16" s="4"/>
      <c r="J16" s="4"/>
      <c r="K16" s="4">
        <v>1599.42</v>
      </c>
      <c r="L16" s="4">
        <v>276.64</v>
      </c>
      <c r="M16" s="4">
        <v>147.78</v>
      </c>
      <c r="N16" s="4"/>
      <c r="O16" s="4"/>
      <c r="P16" s="4">
        <f t="shared" si="0"/>
        <v>3317.6000000000004</v>
      </c>
      <c r="Q16" s="4">
        <v>26873.17</v>
      </c>
      <c r="R16" s="4"/>
      <c r="S16">
        <v>8461.85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3016.84</v>
      </c>
      <c r="D30" s="4">
        <f t="shared" si="1"/>
        <v>911.1</v>
      </c>
      <c r="E30" s="4">
        <f t="shared" si="1"/>
        <v>0</v>
      </c>
      <c r="F30" s="4">
        <f t="shared" si="1"/>
        <v>0</v>
      </c>
      <c r="G30" s="4">
        <f t="shared" si="1"/>
        <v>2401.0300000000002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9890.3799999999992</v>
      </c>
      <c r="L30" s="4">
        <f t="shared" si="1"/>
        <v>1352.38</v>
      </c>
      <c r="M30" s="4">
        <f t="shared" si="1"/>
        <v>839.58999999999992</v>
      </c>
      <c r="N30" s="4">
        <f t="shared" si="1"/>
        <v>0</v>
      </c>
      <c r="O30" s="4">
        <f t="shared" si="1"/>
        <v>0</v>
      </c>
      <c r="P30" s="4">
        <f t="shared" si="1"/>
        <v>18411.32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R42" sqref="R42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59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1245.3</v>
      </c>
      <c r="C6" s="4">
        <v>894.13</v>
      </c>
      <c r="D6" s="4">
        <v>270.02999999999997</v>
      </c>
      <c r="E6" s="4"/>
      <c r="F6" s="4"/>
      <c r="G6" s="4"/>
      <c r="H6" s="4"/>
      <c r="I6" s="4"/>
      <c r="J6" s="4"/>
      <c r="K6" s="4">
        <v>2183.0100000000002</v>
      </c>
      <c r="L6" s="4"/>
      <c r="M6" s="4">
        <v>226.06</v>
      </c>
      <c r="N6" s="4"/>
      <c r="O6" s="4"/>
      <c r="P6" s="4">
        <f t="shared" ref="P6:P29" si="0">SUM(C6,D6,E6,F6,G6,H6,I6,J6,K6,L6,M6,N6,O6)</f>
        <v>3573.23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701.69</v>
      </c>
      <c r="D8" s="4">
        <v>211.91</v>
      </c>
      <c r="E8" s="4"/>
      <c r="F8" s="4"/>
      <c r="G8" s="4">
        <v>654.03</v>
      </c>
      <c r="H8" s="4"/>
      <c r="I8" s="4"/>
      <c r="J8" s="4"/>
      <c r="K8" s="4">
        <v>2000.2</v>
      </c>
      <c r="L8" s="4">
        <v>33.78</v>
      </c>
      <c r="M8" s="4">
        <v>211.78</v>
      </c>
      <c r="N8" s="4"/>
      <c r="O8" s="4"/>
      <c r="P8" s="4">
        <f t="shared" si="0"/>
        <v>3813.3900000000003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651.41999999999996</v>
      </c>
      <c r="D10" s="4">
        <v>196.73</v>
      </c>
      <c r="E10" s="4"/>
      <c r="F10" s="4"/>
      <c r="G10" s="4"/>
      <c r="H10" s="4"/>
      <c r="I10" s="4"/>
      <c r="J10" s="4"/>
      <c r="K10" s="4">
        <v>4030.29</v>
      </c>
      <c r="L10" s="4">
        <v>335.51</v>
      </c>
      <c r="M10" s="4">
        <v>254.13</v>
      </c>
      <c r="N10" s="4"/>
      <c r="O10" s="4"/>
      <c r="P10" s="4">
        <f t="shared" si="0"/>
        <v>5468.08</v>
      </c>
      <c r="Q10" s="4">
        <v>15259.92</v>
      </c>
      <c r="R10" s="4"/>
      <c r="S10">
        <v>2405.2199999999998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733.45</v>
      </c>
      <c r="D12" s="4">
        <v>221.51</v>
      </c>
      <c r="E12" s="4"/>
      <c r="F12" s="4"/>
      <c r="G12" s="4">
        <v>181.3</v>
      </c>
      <c r="H12" s="4"/>
      <c r="I12" s="4">
        <v>21.12</v>
      </c>
      <c r="J12" s="4"/>
      <c r="K12" s="4">
        <v>2372.17</v>
      </c>
      <c r="L12" s="4">
        <v>183.63</v>
      </c>
      <c r="M12" s="4">
        <v>214.33</v>
      </c>
      <c r="N12" s="4"/>
      <c r="O12" s="4"/>
      <c r="P12" s="4">
        <f t="shared" si="0"/>
        <v>3927.51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733.44</v>
      </c>
      <c r="D14" s="4">
        <v>221.5</v>
      </c>
      <c r="E14" s="4">
        <v>186</v>
      </c>
      <c r="F14" s="4"/>
      <c r="G14" s="4"/>
      <c r="H14" s="4"/>
      <c r="I14" s="4">
        <v>130.97</v>
      </c>
      <c r="J14" s="4"/>
      <c r="K14" s="4">
        <v>2933.68</v>
      </c>
      <c r="L14" s="4">
        <v>247.21</v>
      </c>
      <c r="M14" s="4">
        <v>221.79</v>
      </c>
      <c r="N14" s="4"/>
      <c r="O14" s="4"/>
      <c r="P14" s="4">
        <f t="shared" si="0"/>
        <v>4674.59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1123.6500000000001</v>
      </c>
      <c r="D16" s="4">
        <v>339.35</v>
      </c>
      <c r="E16" s="4"/>
      <c r="F16" s="4"/>
      <c r="G16" s="4">
        <v>526.36</v>
      </c>
      <c r="H16" s="4"/>
      <c r="I16" s="4">
        <v>21.12</v>
      </c>
      <c r="J16" s="4"/>
      <c r="K16" s="4">
        <v>2608.0300000000002</v>
      </c>
      <c r="L16" s="4">
        <v>442.07</v>
      </c>
      <c r="M16" s="4">
        <v>240.98</v>
      </c>
      <c r="N16" s="4"/>
      <c r="O16" s="4"/>
      <c r="P16" s="4">
        <f t="shared" si="0"/>
        <v>5301.5599999999995</v>
      </c>
      <c r="Q16" s="4">
        <v>51200.959999999999</v>
      </c>
      <c r="R16" s="4"/>
      <c r="S16">
        <v>24442.6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>SUM(C27,D27,E27,F27,G27,H27,I27,J27,K27,L27,M27,N27,O27)</f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29"/>
      <c r="H28" s="4"/>
      <c r="I28" s="4"/>
      <c r="J28" s="4"/>
      <c r="K28" s="4"/>
      <c r="L28" s="4"/>
      <c r="M28" s="4"/>
      <c r="N28" s="4"/>
      <c r="O28" s="4"/>
      <c r="P28" s="4">
        <f>SUM(C28,D28,E28,F28,G28,H28,I28,J28,K28,L28,M28,N28,O28)</f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4837.7800000000007</v>
      </c>
      <c r="D30" s="4">
        <f t="shared" si="1"/>
        <v>1461.0299999999997</v>
      </c>
      <c r="E30" s="4">
        <f t="shared" si="1"/>
        <v>186</v>
      </c>
      <c r="F30" s="4">
        <f t="shared" si="1"/>
        <v>0</v>
      </c>
      <c r="G30" s="4">
        <f>SUM(G6,G8,G10,G12,G14,G16,G18,G20,G22,G24,G26,G28)</f>
        <v>1361.69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16127.380000000001</v>
      </c>
      <c r="L30" s="4">
        <f t="shared" si="1"/>
        <v>1242.2</v>
      </c>
      <c r="M30" s="4">
        <f t="shared" si="1"/>
        <v>1369.0700000000002</v>
      </c>
      <c r="N30" s="4">
        <f t="shared" si="1"/>
        <v>0</v>
      </c>
      <c r="O30" s="4">
        <f t="shared" si="1"/>
        <v>0</v>
      </c>
      <c r="P30" s="4">
        <f t="shared" si="1"/>
        <v>26758.36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2" sqref="S22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60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1231.3</v>
      </c>
      <c r="C6" s="4">
        <v>884.07</v>
      </c>
      <c r="D6" s="4">
        <v>266.99</v>
      </c>
      <c r="E6" s="4">
        <v>180.8</v>
      </c>
      <c r="F6" s="4"/>
      <c r="G6" s="4"/>
      <c r="H6" s="4"/>
      <c r="I6" s="4"/>
      <c r="J6" s="4"/>
      <c r="K6" s="4">
        <v>2158.4699999999998</v>
      </c>
      <c r="L6" s="4"/>
      <c r="M6" s="4">
        <v>223.52</v>
      </c>
      <c r="N6" s="4"/>
      <c r="O6" s="4"/>
      <c r="P6" s="4">
        <f t="shared" ref="P6:P29" si="0">SUM(C6,D6,E6,F6,G6,H6,I6,J6,K6,L6,M6,N6,O6)</f>
        <v>3713.85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693.8</v>
      </c>
      <c r="D8" s="4">
        <v>209.53</v>
      </c>
      <c r="E8" s="4">
        <v>1484.5</v>
      </c>
      <c r="F8" s="4"/>
      <c r="G8" s="4">
        <v>646.67999999999995</v>
      </c>
      <c r="H8" s="4"/>
      <c r="I8" s="4"/>
      <c r="J8" s="4"/>
      <c r="K8" s="4">
        <v>1977.71</v>
      </c>
      <c r="L8" s="4">
        <v>46.66</v>
      </c>
      <c r="M8" s="4">
        <v>209.39</v>
      </c>
      <c r="N8" s="4"/>
      <c r="O8" s="4"/>
      <c r="P8" s="4">
        <f t="shared" si="0"/>
        <v>5268.2699999999995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644.09</v>
      </c>
      <c r="D10" s="4">
        <v>194.52</v>
      </c>
      <c r="E10" s="4">
        <v>2517</v>
      </c>
      <c r="F10" s="4"/>
      <c r="G10" s="4">
        <v>147</v>
      </c>
      <c r="H10" s="4"/>
      <c r="I10" s="4"/>
      <c r="J10" s="4"/>
      <c r="K10" s="4">
        <v>3984.98</v>
      </c>
      <c r="L10" s="4">
        <v>509.15</v>
      </c>
      <c r="M10" s="4">
        <v>301.27</v>
      </c>
      <c r="N10" s="4"/>
      <c r="O10" s="4"/>
      <c r="P10" s="4">
        <f t="shared" si="0"/>
        <v>8298.01</v>
      </c>
      <c r="Q10" s="4">
        <v>18789.91</v>
      </c>
      <c r="R10" s="4"/>
      <c r="S10">
        <v>1509.78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725.2</v>
      </c>
      <c r="D12" s="4">
        <v>219.01</v>
      </c>
      <c r="E12" s="4">
        <v>315</v>
      </c>
      <c r="F12" s="4"/>
      <c r="G12" s="4">
        <v>105.35</v>
      </c>
      <c r="H12" s="4"/>
      <c r="I12" s="4">
        <v>21.12</v>
      </c>
      <c r="J12" s="4"/>
      <c r="K12" s="4">
        <v>2345.5</v>
      </c>
      <c r="L12" s="4">
        <v>213.87</v>
      </c>
      <c r="M12" s="4">
        <v>211.92</v>
      </c>
      <c r="N12" s="4"/>
      <c r="O12" s="4"/>
      <c r="P12" s="4">
        <f t="shared" si="0"/>
        <v>4156.9699999999993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725.2</v>
      </c>
      <c r="D14" s="4">
        <v>219.01</v>
      </c>
      <c r="E14" s="4"/>
      <c r="F14" s="4"/>
      <c r="G14" s="4">
        <v>296.52</v>
      </c>
      <c r="H14" s="4"/>
      <c r="I14" s="4">
        <v>130.97</v>
      </c>
      <c r="J14" s="4"/>
      <c r="K14" s="4">
        <v>2900.7</v>
      </c>
      <c r="L14" s="4">
        <v>263.31</v>
      </c>
      <c r="M14" s="4">
        <v>219.29</v>
      </c>
      <c r="N14" s="4"/>
      <c r="O14" s="4"/>
      <c r="P14" s="4">
        <f t="shared" si="0"/>
        <v>4755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1111.01</v>
      </c>
      <c r="D16" s="4">
        <v>335.52</v>
      </c>
      <c r="E16" s="4"/>
      <c r="F16" s="4"/>
      <c r="G16" s="4">
        <v>493.25</v>
      </c>
      <c r="H16" s="4"/>
      <c r="I16" s="4">
        <v>21.12</v>
      </c>
      <c r="J16" s="4"/>
      <c r="K16" s="4">
        <v>2578.71</v>
      </c>
      <c r="L16" s="4">
        <v>434.64</v>
      </c>
      <c r="M16" s="4">
        <v>238.27</v>
      </c>
      <c r="N16" s="4"/>
      <c r="O16" s="4"/>
      <c r="P16" s="4">
        <f t="shared" si="0"/>
        <v>5212.5200000000004</v>
      </c>
      <c r="Q16" s="4">
        <v>41884.269999999997</v>
      </c>
      <c r="R16" s="4"/>
      <c r="S16">
        <v>10479.65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>SUM(C27,D27,E27,F27,G27,H27,I27,J27,K27,L27,M27,N27,O27)</f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4783.37</v>
      </c>
      <c r="D30" s="4">
        <f t="shared" si="1"/>
        <v>1444.58</v>
      </c>
      <c r="E30" s="4">
        <f t="shared" si="1"/>
        <v>4497.3</v>
      </c>
      <c r="F30" s="4">
        <f t="shared" si="1"/>
        <v>0</v>
      </c>
      <c r="G30" s="4">
        <f t="shared" si="1"/>
        <v>1688.8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15946.07</v>
      </c>
      <c r="L30" s="4">
        <f t="shared" si="1"/>
        <v>1467.63</v>
      </c>
      <c r="M30" s="4">
        <f t="shared" si="1"/>
        <v>1403.6599999999999</v>
      </c>
      <c r="N30" s="4">
        <f t="shared" si="1"/>
        <v>0</v>
      </c>
      <c r="O30" s="4">
        <f t="shared" si="1"/>
        <v>0</v>
      </c>
      <c r="P30" s="4">
        <f t="shared" si="1"/>
        <v>31404.62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>SUM(G7,G9,G11,G13,G15,G17,G19,G21,G23,G25,G27,G29)</f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M32" sqref="L32:M34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61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199.2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5" sqref="L15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 t="s">
        <v>62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>
        <v>803.1</v>
      </c>
      <c r="C6" s="4">
        <v>1098.54</v>
      </c>
      <c r="D6" s="4">
        <v>331.76</v>
      </c>
      <c r="E6" s="4">
        <v>775</v>
      </c>
      <c r="F6" s="4"/>
      <c r="G6" s="4"/>
      <c r="H6" s="4"/>
      <c r="I6" s="4"/>
      <c r="J6" s="4"/>
      <c r="K6" s="4">
        <v>1404.5</v>
      </c>
      <c r="L6" s="4"/>
      <c r="M6" s="4">
        <v>145.44</v>
      </c>
      <c r="N6" s="4"/>
      <c r="O6" s="4"/>
      <c r="P6" s="4">
        <f t="shared" ref="P6:P29" si="0">SUM(C6,D6,E6,F6,G6,H6,I6,J6,K6,L6,M6,N6,O6)</f>
        <v>3755.2400000000002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1098.54</v>
      </c>
      <c r="D30" s="4">
        <f t="shared" si="1"/>
        <v>331.76</v>
      </c>
      <c r="E30" s="4">
        <f t="shared" si="1"/>
        <v>775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1404.5</v>
      </c>
      <c r="L30" s="4">
        <f t="shared" si="1"/>
        <v>0</v>
      </c>
      <c r="M30" s="4">
        <f t="shared" si="1"/>
        <v>145.44</v>
      </c>
      <c r="N30" s="4">
        <f t="shared" si="1"/>
        <v>0</v>
      </c>
      <c r="O30" s="4">
        <f t="shared" si="1"/>
        <v>0</v>
      </c>
      <c r="P30" s="4">
        <f t="shared" si="1"/>
        <v>3755.2400000000002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9" sqref="S29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63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853.8</v>
      </c>
      <c r="C6" s="4">
        <v>1098.54</v>
      </c>
      <c r="D6" s="4">
        <v>331.76</v>
      </c>
      <c r="E6" s="4"/>
      <c r="F6" s="4"/>
      <c r="G6" s="4"/>
      <c r="H6" s="4"/>
      <c r="I6" s="4"/>
      <c r="J6" s="4"/>
      <c r="K6" s="4">
        <v>1514.24</v>
      </c>
      <c r="L6" s="4"/>
      <c r="M6" s="4">
        <v>156.80000000000001</v>
      </c>
      <c r="N6" s="4"/>
      <c r="O6" s="4"/>
      <c r="P6" s="4">
        <f t="shared" ref="P6:P29" si="0">SUM(C6,D6,E6,F6,G6,H6,I6,J6,K6,L6,M6,N6,O6)</f>
        <v>3101.34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1550.88</v>
      </c>
      <c r="D8" s="4">
        <v>468.36</v>
      </c>
      <c r="E8" s="4"/>
      <c r="F8" s="4"/>
      <c r="G8" s="4">
        <v>453.67</v>
      </c>
      <c r="H8" s="4"/>
      <c r="I8" s="4"/>
      <c r="J8" s="4"/>
      <c r="K8" s="4">
        <v>1387.44</v>
      </c>
      <c r="L8" s="4">
        <v>35.81</v>
      </c>
      <c r="M8" s="4">
        <v>146.9</v>
      </c>
      <c r="N8" s="4"/>
      <c r="O8" s="4"/>
      <c r="P8" s="4">
        <f t="shared" si="0"/>
        <v>4043.0600000000004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1895.52</v>
      </c>
      <c r="D10" s="4">
        <v>572.45000000000005</v>
      </c>
      <c r="E10" s="4"/>
      <c r="F10" s="4">
        <v>301.35000000000002</v>
      </c>
      <c r="G10" s="4"/>
      <c r="H10" s="4"/>
      <c r="I10" s="4"/>
      <c r="J10" s="4"/>
      <c r="K10" s="4">
        <v>2795.6</v>
      </c>
      <c r="L10" s="4">
        <v>375.3</v>
      </c>
      <c r="M10" s="4">
        <v>176.28</v>
      </c>
      <c r="N10" s="4"/>
      <c r="O10" s="4"/>
      <c r="P10" s="4">
        <f t="shared" si="0"/>
        <v>6116.5</v>
      </c>
      <c r="Q10" s="4">
        <v>9577</v>
      </c>
      <c r="R10" s="4"/>
      <c r="S10">
        <v>-3683.9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1723.2</v>
      </c>
      <c r="D12" s="4">
        <v>520.41</v>
      </c>
      <c r="E12" s="4">
        <v>1325</v>
      </c>
      <c r="F12" s="4"/>
      <c r="G12" s="4">
        <v>361.8</v>
      </c>
      <c r="H12" s="4"/>
      <c r="I12" s="4">
        <v>21.12</v>
      </c>
      <c r="J12" s="4"/>
      <c r="K12" s="4">
        <v>1645.45</v>
      </c>
      <c r="L12" s="4">
        <v>548.89</v>
      </c>
      <c r="M12" s="4">
        <v>148.66999999999999</v>
      </c>
      <c r="N12" s="4"/>
      <c r="O12" s="4"/>
      <c r="P12" s="4">
        <f t="shared" si="0"/>
        <v>6294.5400000000009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1723.2</v>
      </c>
      <c r="D14" s="4">
        <v>520.41</v>
      </c>
      <c r="E14" s="4"/>
      <c r="F14" s="4"/>
      <c r="G14" s="4">
        <v>563.21</v>
      </c>
      <c r="H14" s="4"/>
      <c r="I14" s="4">
        <v>130.97</v>
      </c>
      <c r="J14" s="4"/>
      <c r="K14" s="4">
        <v>2034.94</v>
      </c>
      <c r="L14" s="4">
        <v>511.66</v>
      </c>
      <c r="M14" s="4">
        <v>153.84</v>
      </c>
      <c r="N14" s="4"/>
      <c r="O14" s="4"/>
      <c r="P14" s="4">
        <f t="shared" si="0"/>
        <v>5638.23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1809.36</v>
      </c>
      <c r="D16" s="4">
        <v>546.42999999999995</v>
      </c>
      <c r="E16" s="4"/>
      <c r="F16" s="4"/>
      <c r="G16" s="4"/>
      <c r="H16" s="4"/>
      <c r="I16" s="4">
        <v>21.12</v>
      </c>
      <c r="J16" s="4"/>
      <c r="K16" s="4">
        <v>1809.06</v>
      </c>
      <c r="L16" s="4">
        <v>396</v>
      </c>
      <c r="M16" s="4">
        <v>167.15</v>
      </c>
      <c r="N16" s="4"/>
      <c r="O16" s="4"/>
      <c r="P16" s="4">
        <f t="shared" si="0"/>
        <v>4749.119999999999</v>
      </c>
      <c r="Q16" s="4">
        <v>30365.8</v>
      </c>
      <c r="R16" s="4"/>
      <c r="S16">
        <v>423.01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9800.7000000000007</v>
      </c>
      <c r="D30" s="4">
        <f t="shared" si="1"/>
        <v>2959.8199999999997</v>
      </c>
      <c r="E30" s="4">
        <f t="shared" si="1"/>
        <v>1325</v>
      </c>
      <c r="F30" s="4">
        <f t="shared" si="1"/>
        <v>301.35000000000002</v>
      </c>
      <c r="G30" s="4">
        <f t="shared" si="1"/>
        <v>1378.68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11186.73</v>
      </c>
      <c r="L30" s="4">
        <f t="shared" si="1"/>
        <v>1867.66</v>
      </c>
      <c r="M30" s="4">
        <f t="shared" si="1"/>
        <v>949.64</v>
      </c>
      <c r="N30" s="4">
        <f t="shared" si="1"/>
        <v>0</v>
      </c>
      <c r="O30" s="4">
        <f t="shared" si="1"/>
        <v>0</v>
      </c>
      <c r="P30" s="4">
        <f t="shared" si="1"/>
        <v>29942.79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21" sqref="S21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65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114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1115.5</v>
      </c>
      <c r="C6" s="4">
        <v>1098.54</v>
      </c>
      <c r="D6" s="4">
        <v>331.76</v>
      </c>
      <c r="E6" s="4"/>
      <c r="F6" s="4"/>
      <c r="G6" s="4"/>
      <c r="H6" s="4"/>
      <c r="I6" s="4"/>
      <c r="J6" s="4"/>
      <c r="K6" s="4">
        <v>1977.03</v>
      </c>
      <c r="L6" s="4"/>
      <c r="M6" s="4">
        <v>204.73</v>
      </c>
      <c r="N6" s="4"/>
      <c r="O6" s="4"/>
      <c r="P6" s="4">
        <f t="shared" ref="P6:P29" si="0">SUM(C6,D6,E6,F6,G6,H6,I6,J6,K6,L6,M6,N6,O6)</f>
        <v>3612.06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1550.88</v>
      </c>
      <c r="D8" s="4">
        <v>468.36</v>
      </c>
      <c r="E8" s="4">
        <v>1815</v>
      </c>
      <c r="F8" s="4"/>
      <c r="G8" s="4">
        <v>592.32000000000005</v>
      </c>
      <c r="H8" s="4"/>
      <c r="I8" s="4"/>
      <c r="J8" s="4"/>
      <c r="K8" s="4">
        <v>1811.47</v>
      </c>
      <c r="L8" s="4">
        <v>57.46</v>
      </c>
      <c r="M8" s="4">
        <v>191.79</v>
      </c>
      <c r="N8" s="4"/>
      <c r="O8" s="4"/>
      <c r="P8" s="4">
        <f t="shared" si="0"/>
        <v>6487.2800000000007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1895.52</v>
      </c>
      <c r="D10" s="4">
        <v>572.45000000000005</v>
      </c>
      <c r="E10" s="4"/>
      <c r="F10" s="4"/>
      <c r="G10" s="4">
        <v>343</v>
      </c>
      <c r="H10" s="4"/>
      <c r="I10" s="4"/>
      <c r="J10" s="4"/>
      <c r="K10" s="4">
        <v>3650.01</v>
      </c>
      <c r="L10" s="4">
        <v>437.39</v>
      </c>
      <c r="M10" s="4">
        <v>230.15</v>
      </c>
      <c r="N10" s="4"/>
      <c r="O10" s="4"/>
      <c r="P10" s="4">
        <f t="shared" si="0"/>
        <v>7128.52</v>
      </c>
      <c r="Q10" s="4">
        <v>24118.21</v>
      </c>
      <c r="R10" s="4"/>
      <c r="S10">
        <v>6890.35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1723.2</v>
      </c>
      <c r="D12" s="4">
        <v>520.41</v>
      </c>
      <c r="E12" s="4">
        <v>1313</v>
      </c>
      <c r="F12" s="4"/>
      <c r="G12" s="4">
        <v>458.3</v>
      </c>
      <c r="H12" s="4"/>
      <c r="I12" s="4">
        <v>21.12</v>
      </c>
      <c r="J12" s="4"/>
      <c r="K12" s="4">
        <v>2148.35</v>
      </c>
      <c r="L12" s="4">
        <v>566.29</v>
      </c>
      <c r="M12" s="4">
        <v>194.11</v>
      </c>
      <c r="N12" s="4"/>
      <c r="O12" s="4"/>
      <c r="P12" s="4">
        <f t="shared" si="0"/>
        <v>6944.78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1723.2</v>
      </c>
      <c r="D14" s="4">
        <v>520.41</v>
      </c>
      <c r="E14" s="4">
        <v>675</v>
      </c>
      <c r="F14" s="4"/>
      <c r="G14" s="4"/>
      <c r="H14" s="4"/>
      <c r="I14" s="4">
        <v>130.97</v>
      </c>
      <c r="J14" s="4"/>
      <c r="K14" s="4">
        <v>2656.87</v>
      </c>
      <c r="L14" s="4">
        <v>537.95000000000005</v>
      </c>
      <c r="M14" s="4">
        <v>200.86</v>
      </c>
      <c r="N14" s="4"/>
      <c r="O14" s="4"/>
      <c r="P14" s="4">
        <f t="shared" si="0"/>
        <v>6445.2599999999993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1809.36</v>
      </c>
      <c r="D16" s="4">
        <v>546.42999999999995</v>
      </c>
      <c r="E16" s="4"/>
      <c r="F16" s="4"/>
      <c r="G16" s="4">
        <v>173.95</v>
      </c>
      <c r="H16" s="4"/>
      <c r="I16" s="4">
        <v>21.12</v>
      </c>
      <c r="J16" s="4"/>
      <c r="K16" s="4">
        <v>2361.9499999999998</v>
      </c>
      <c r="L16" s="4">
        <v>466.77</v>
      </c>
      <c r="M16" s="4">
        <v>218.24</v>
      </c>
      <c r="N16" s="4"/>
      <c r="O16" s="4"/>
      <c r="P16" s="4">
        <f t="shared" si="0"/>
        <v>5597.82</v>
      </c>
      <c r="Q16" s="4">
        <v>47779.33</v>
      </c>
      <c r="R16" s="4"/>
      <c r="S16">
        <v>11563.61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9800.7000000000007</v>
      </c>
      <c r="D30" s="4">
        <f t="shared" si="1"/>
        <v>2959.8199999999997</v>
      </c>
      <c r="E30" s="4">
        <f t="shared" si="1"/>
        <v>3803</v>
      </c>
      <c r="F30" s="4">
        <f t="shared" si="1"/>
        <v>0</v>
      </c>
      <c r="G30" s="4">
        <f t="shared" si="1"/>
        <v>1567.5700000000002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14605.68</v>
      </c>
      <c r="L30" s="4">
        <f t="shared" si="1"/>
        <v>2065.8599999999997</v>
      </c>
      <c r="M30" s="4">
        <f t="shared" si="1"/>
        <v>1239.8800000000001</v>
      </c>
      <c r="N30" s="4">
        <f t="shared" si="1"/>
        <v>0</v>
      </c>
      <c r="O30" s="4">
        <f t="shared" si="1"/>
        <v>0</v>
      </c>
      <c r="P30" s="4">
        <f t="shared" si="1"/>
        <v>36215.72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30" sqref="U30"/>
    </sheetView>
  </sheetViews>
  <sheetFormatPr defaultRowHeight="12.75"/>
  <cols>
    <col min="2" max="3" width="6.28515625" customWidth="1"/>
    <col min="4" max="4" width="6.140625" customWidth="1"/>
    <col min="5" max="5" width="8" customWidth="1"/>
    <col min="6" max="6" width="6.7109375" customWidth="1"/>
    <col min="7" max="7" width="5.7109375" customWidth="1"/>
    <col min="8" max="8" width="7.140625" customWidth="1"/>
    <col min="9" max="9" width="7" customWidth="1"/>
    <col min="10" max="10" width="7.28515625" customWidth="1"/>
    <col min="11" max="11" width="7.85546875" customWidth="1"/>
    <col min="12" max="12" width="5.85546875" customWidth="1"/>
    <col min="13" max="14" width="5.5703125" customWidth="1"/>
    <col min="15" max="15" width="6" customWidth="1"/>
    <col min="16" max="16" width="7.5703125" customWidth="1"/>
    <col min="17" max="18" width="6.7109375" customWidth="1"/>
  </cols>
  <sheetData>
    <row r="1" spans="1:19" ht="13.5" thickBot="1">
      <c r="A1" s="33" t="s">
        <v>0</v>
      </c>
      <c r="B1" s="33" t="s">
        <v>1</v>
      </c>
      <c r="C1" s="36" t="s">
        <v>85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9" ht="21">
      <c r="A2" s="34"/>
      <c r="B2" s="34"/>
      <c r="C2" s="39" t="s">
        <v>2</v>
      </c>
      <c r="D2" s="39" t="s">
        <v>3</v>
      </c>
      <c r="E2" s="42" t="s">
        <v>4</v>
      </c>
      <c r="F2" s="9" t="s">
        <v>9</v>
      </c>
      <c r="G2" s="9" t="s">
        <v>7</v>
      </c>
      <c r="H2" s="9" t="s">
        <v>23</v>
      </c>
      <c r="I2" s="39" t="s">
        <v>98</v>
      </c>
      <c r="J2" s="9" t="s">
        <v>19</v>
      </c>
      <c r="K2" s="9" t="s">
        <v>91</v>
      </c>
      <c r="L2" s="9" t="s">
        <v>11</v>
      </c>
      <c r="M2" s="9" t="s">
        <v>102</v>
      </c>
      <c r="N2" s="9" t="s">
        <v>26</v>
      </c>
      <c r="O2" s="9" t="s">
        <v>28</v>
      </c>
      <c r="P2" s="39" t="s">
        <v>30</v>
      </c>
      <c r="Q2" s="9" t="s">
        <v>31</v>
      </c>
      <c r="R2" s="9" t="s">
        <v>33</v>
      </c>
    </row>
    <row r="3" spans="1:19" ht="21">
      <c r="A3" s="34"/>
      <c r="B3" s="34"/>
      <c r="C3" s="40"/>
      <c r="D3" s="40"/>
      <c r="E3" s="43"/>
      <c r="F3" s="9" t="s">
        <v>100</v>
      </c>
      <c r="G3" s="9" t="s">
        <v>8</v>
      </c>
      <c r="H3" s="9" t="s">
        <v>24</v>
      </c>
      <c r="I3" s="40"/>
      <c r="J3" s="9" t="s">
        <v>20</v>
      </c>
      <c r="K3" s="9" t="s">
        <v>49</v>
      </c>
      <c r="L3" s="9"/>
      <c r="M3" s="9" t="s">
        <v>6</v>
      </c>
      <c r="N3" s="9" t="s">
        <v>27</v>
      </c>
      <c r="O3" s="9" t="s">
        <v>29</v>
      </c>
      <c r="P3" s="40"/>
      <c r="Q3" s="9" t="s">
        <v>32</v>
      </c>
      <c r="R3" s="9" t="s">
        <v>34</v>
      </c>
    </row>
    <row r="4" spans="1:19">
      <c r="A4" s="34"/>
      <c r="B4" s="34"/>
      <c r="C4" s="40"/>
      <c r="D4" s="40"/>
      <c r="E4" s="43"/>
      <c r="F4" s="11"/>
      <c r="G4" s="11"/>
      <c r="H4" s="11" t="s">
        <v>90</v>
      </c>
      <c r="I4" s="40"/>
      <c r="J4" s="9" t="s">
        <v>21</v>
      </c>
      <c r="K4" s="9"/>
      <c r="L4" s="9"/>
      <c r="M4" s="9"/>
      <c r="N4" s="11"/>
      <c r="O4" s="11"/>
      <c r="P4" s="40"/>
      <c r="Q4" s="11"/>
      <c r="R4" s="11"/>
    </row>
    <row r="5" spans="1:19" ht="13.5" thickBot="1">
      <c r="A5" s="35"/>
      <c r="B5" s="35"/>
      <c r="C5" s="41"/>
      <c r="D5" s="41"/>
      <c r="E5" s="44"/>
      <c r="F5" s="13"/>
      <c r="G5" s="13"/>
      <c r="H5" s="13"/>
      <c r="I5" s="41"/>
      <c r="J5" s="14"/>
      <c r="K5" s="14"/>
      <c r="L5" s="14"/>
      <c r="M5" s="13"/>
      <c r="N5" s="13"/>
      <c r="O5" s="13"/>
      <c r="P5" s="41"/>
      <c r="Q5" s="13"/>
      <c r="R5" s="13"/>
    </row>
    <row r="6" spans="1:19" ht="13.5" thickBot="1">
      <c r="A6" s="39" t="s">
        <v>35</v>
      </c>
      <c r="B6" s="8">
        <v>399.7</v>
      </c>
      <c r="C6" s="8">
        <v>267.10000000000002</v>
      </c>
      <c r="D6" s="8">
        <v>80.66</v>
      </c>
      <c r="E6" s="8"/>
      <c r="F6" s="8"/>
      <c r="G6" s="8"/>
      <c r="H6" s="8"/>
      <c r="I6" s="8"/>
      <c r="J6" s="8"/>
      <c r="K6" s="8">
        <v>652.12</v>
      </c>
      <c r="L6" s="8"/>
      <c r="M6" s="8">
        <v>67.53</v>
      </c>
      <c r="N6" s="8"/>
      <c r="O6" s="8"/>
      <c r="P6" s="8">
        <f t="shared" ref="P6:P29" si="0">SUM(C6,D6,E6,F6,G6,H6,I6,J6,K6,L6,M6,N6,O6)</f>
        <v>1067.4100000000001</v>
      </c>
      <c r="Q6" s="8"/>
      <c r="R6" s="8"/>
    </row>
    <row r="7" spans="1:19" ht="13.5" thickBot="1">
      <c r="A7" s="4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 t="shared" si="0"/>
        <v>0</v>
      </c>
      <c r="Q7" s="8"/>
      <c r="R7" s="8"/>
    </row>
    <row r="8" spans="1:19" ht="13.5" thickBot="1">
      <c r="A8" s="39" t="s">
        <v>36</v>
      </c>
      <c r="B8" s="8"/>
      <c r="C8" s="8">
        <v>209.61</v>
      </c>
      <c r="D8" s="8">
        <v>63.3</v>
      </c>
      <c r="E8" s="8"/>
      <c r="F8" s="8"/>
      <c r="G8" s="8">
        <v>195.37</v>
      </c>
      <c r="H8" s="8"/>
      <c r="I8" s="8"/>
      <c r="J8" s="8"/>
      <c r="K8" s="8">
        <v>597.51</v>
      </c>
      <c r="L8" s="8">
        <v>10.09</v>
      </c>
      <c r="M8" s="8">
        <v>63.26</v>
      </c>
      <c r="N8" s="8"/>
      <c r="O8" s="8"/>
      <c r="P8" s="8">
        <f t="shared" si="0"/>
        <v>1139.1399999999999</v>
      </c>
      <c r="Q8" s="8"/>
      <c r="R8" s="8"/>
    </row>
    <row r="9" spans="1:19" ht="13.5" thickBot="1">
      <c r="A9" s="4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f t="shared" si="0"/>
        <v>0</v>
      </c>
      <c r="Q9" s="8"/>
      <c r="R9" s="8"/>
    </row>
    <row r="10" spans="1:19" ht="13.5" thickBot="1">
      <c r="A10" s="39" t="s">
        <v>37</v>
      </c>
      <c r="B10" s="8"/>
      <c r="C10" s="8">
        <v>437.59</v>
      </c>
      <c r="D10" s="8">
        <v>132.16</v>
      </c>
      <c r="E10" s="8"/>
      <c r="F10" s="8"/>
      <c r="G10" s="8"/>
      <c r="H10" s="8"/>
      <c r="I10" s="8"/>
      <c r="J10" s="8"/>
      <c r="K10" s="8">
        <v>1203.94</v>
      </c>
      <c r="L10" s="8">
        <v>120.91</v>
      </c>
      <c r="M10" s="8">
        <v>75.92</v>
      </c>
      <c r="N10" s="8"/>
      <c r="O10" s="8"/>
      <c r="P10" s="8">
        <f t="shared" si="0"/>
        <v>1970.5200000000002</v>
      </c>
      <c r="Q10" s="8">
        <v>3744.23</v>
      </c>
      <c r="R10" s="8"/>
      <c r="S10">
        <v>-432.84</v>
      </c>
    </row>
    <row r="11" spans="1:19" ht="13.5" thickBot="1">
      <c r="A11" s="4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f t="shared" si="0"/>
        <v>0</v>
      </c>
      <c r="Q11" s="8"/>
      <c r="R11" s="8"/>
    </row>
    <row r="12" spans="1:19" ht="13.5" thickBot="1">
      <c r="A12" s="39" t="s">
        <v>38</v>
      </c>
      <c r="B12" s="8"/>
      <c r="C12" s="8">
        <v>219.1</v>
      </c>
      <c r="D12" s="8">
        <v>66.17</v>
      </c>
      <c r="E12" s="8">
        <v>5515</v>
      </c>
      <c r="F12" s="8"/>
      <c r="G12" s="8">
        <v>453.25</v>
      </c>
      <c r="H12" s="8"/>
      <c r="I12" s="8"/>
      <c r="J12" s="8"/>
      <c r="K12" s="8">
        <v>708.62</v>
      </c>
      <c r="L12" s="8">
        <v>845.73</v>
      </c>
      <c r="M12" s="8">
        <v>64.02</v>
      </c>
      <c r="N12" s="8"/>
      <c r="O12" s="8"/>
      <c r="P12" s="8">
        <f t="shared" si="0"/>
        <v>7871.8900000000012</v>
      </c>
      <c r="Q12" s="8"/>
      <c r="R12" s="8"/>
    </row>
    <row r="13" spans="1:19" ht="13.5" thickBot="1">
      <c r="A13" s="4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>
        <f t="shared" si="0"/>
        <v>0</v>
      </c>
      <c r="Q13" s="8"/>
      <c r="R13" s="8"/>
    </row>
    <row r="14" spans="1:19" ht="13.5" thickBot="1">
      <c r="A14" s="39" t="s">
        <v>39</v>
      </c>
      <c r="B14" s="8"/>
      <c r="C14" s="8">
        <v>219.1</v>
      </c>
      <c r="D14" s="8">
        <v>66.17</v>
      </c>
      <c r="E14" s="8">
        <v>115</v>
      </c>
      <c r="F14" s="8"/>
      <c r="G14" s="8">
        <v>124.5</v>
      </c>
      <c r="H14" s="8"/>
      <c r="I14" s="8"/>
      <c r="J14" s="8"/>
      <c r="K14" s="8">
        <v>876.36</v>
      </c>
      <c r="L14" s="8">
        <v>97.81</v>
      </c>
      <c r="M14" s="8">
        <v>66.25</v>
      </c>
      <c r="N14" s="8"/>
      <c r="O14" s="8"/>
      <c r="P14" s="8">
        <f t="shared" si="0"/>
        <v>1565.19</v>
      </c>
      <c r="Q14" s="8"/>
      <c r="R14" s="8"/>
    </row>
    <row r="15" spans="1:19" ht="13.5" thickBot="1">
      <c r="A15" s="4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f t="shared" si="0"/>
        <v>0</v>
      </c>
      <c r="Q15" s="8"/>
      <c r="R15" s="8"/>
    </row>
    <row r="16" spans="1:19" ht="13.5" thickBot="1">
      <c r="A16" s="39" t="s">
        <v>40</v>
      </c>
      <c r="B16" s="8"/>
      <c r="C16" s="8">
        <v>335.66</v>
      </c>
      <c r="D16" s="8">
        <v>101.37</v>
      </c>
      <c r="E16" s="8"/>
      <c r="F16" s="8"/>
      <c r="G16" s="8"/>
      <c r="H16" s="8"/>
      <c r="I16" s="8"/>
      <c r="J16" s="8"/>
      <c r="K16" s="8">
        <v>779.08</v>
      </c>
      <c r="L16" s="8">
        <v>117.18</v>
      </c>
      <c r="M16" s="8">
        <v>71.989999999999995</v>
      </c>
      <c r="N16" s="8"/>
      <c r="O16" s="8"/>
      <c r="P16" s="8">
        <f t="shared" si="0"/>
        <v>1405.2800000000002</v>
      </c>
      <c r="Q16" s="8">
        <v>11914.92</v>
      </c>
      <c r="R16" s="8"/>
      <c r="S16">
        <v>-3104.51</v>
      </c>
    </row>
    <row r="17" spans="1:18" ht="13.5" thickBot="1">
      <c r="A17" s="4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f t="shared" si="0"/>
        <v>0</v>
      </c>
      <c r="Q17" s="8"/>
      <c r="R17" s="8"/>
    </row>
    <row r="18" spans="1:18" ht="13.5" thickBot="1">
      <c r="A18" s="39" t="s">
        <v>41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0"/>
        <v>0</v>
      </c>
      <c r="Q18" s="8"/>
      <c r="R18" s="8"/>
    </row>
    <row r="19" spans="1:18" ht="13.5" thickBot="1">
      <c r="A19" s="4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f t="shared" si="0"/>
        <v>0</v>
      </c>
      <c r="Q19" s="8"/>
      <c r="R19" s="8"/>
    </row>
    <row r="20" spans="1:18" ht="13.5" thickBot="1">
      <c r="A20" s="39" t="s">
        <v>42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f t="shared" si="0"/>
        <v>0</v>
      </c>
      <c r="Q20" s="8"/>
      <c r="R20" s="8"/>
    </row>
    <row r="21" spans="1:18" ht="13.5" thickBo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f t="shared" si="0"/>
        <v>0</v>
      </c>
      <c r="Q21" s="8"/>
      <c r="R21" s="8"/>
    </row>
    <row r="22" spans="1:18" ht="13.5" thickBot="1">
      <c r="A22" s="39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f t="shared" si="0"/>
        <v>0</v>
      </c>
      <c r="Q22" s="8"/>
      <c r="R22" s="8"/>
    </row>
    <row r="23" spans="1:18" ht="13.5" thickBot="1">
      <c r="A23" s="4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f t="shared" si="0"/>
        <v>0</v>
      </c>
      <c r="Q23" s="8"/>
      <c r="R23" s="8"/>
    </row>
    <row r="24" spans="1:18" ht="13.5" thickBot="1">
      <c r="A24" s="39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f t="shared" si="0"/>
        <v>0</v>
      </c>
      <c r="Q24" s="8"/>
      <c r="R24" s="8"/>
    </row>
    <row r="25" spans="1:18" ht="13.5" thickBot="1">
      <c r="A25" s="4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>
        <f t="shared" si="0"/>
        <v>0</v>
      </c>
      <c r="Q25" s="8"/>
      <c r="R25" s="8"/>
    </row>
    <row r="26" spans="1:18" ht="13.5" thickBot="1">
      <c r="A26" s="39" t="s">
        <v>45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f t="shared" si="0"/>
        <v>0</v>
      </c>
      <c r="Q26" s="8"/>
      <c r="R26" s="8"/>
    </row>
    <row r="27" spans="1:18" ht="13.5" thickBot="1">
      <c r="A27" s="4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>
        <f t="shared" si="0"/>
        <v>0</v>
      </c>
      <c r="Q27" s="8"/>
      <c r="R27" s="8"/>
    </row>
    <row r="28" spans="1:18" ht="13.5" thickBot="1">
      <c r="A28" s="39" t="s">
        <v>46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>
        <f t="shared" si="0"/>
        <v>0</v>
      </c>
      <c r="Q28" s="8"/>
      <c r="R28" s="8"/>
    </row>
    <row r="29" spans="1:18" ht="13.5" thickBot="1">
      <c r="A29" s="4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f t="shared" si="0"/>
        <v>0</v>
      </c>
      <c r="Q29" s="8"/>
      <c r="R29" s="8"/>
    </row>
    <row r="30" spans="1:18" ht="13.5" thickBot="1">
      <c r="A30" s="39" t="s">
        <v>47</v>
      </c>
      <c r="B30" s="8"/>
      <c r="C30" s="8">
        <f t="shared" ref="C30:P31" si="1">SUM(C6,C8,C10,C12,C14,C16,C18,C20,C22,C24,C26,C28)</f>
        <v>1688.1599999999999</v>
      </c>
      <c r="D30" s="8">
        <f t="shared" si="1"/>
        <v>509.83000000000004</v>
      </c>
      <c r="E30" s="8">
        <f t="shared" si="1"/>
        <v>5630</v>
      </c>
      <c r="F30" s="8">
        <f t="shared" si="1"/>
        <v>0</v>
      </c>
      <c r="G30" s="8">
        <f t="shared" si="1"/>
        <v>773.12</v>
      </c>
      <c r="H30" s="8">
        <f t="shared" si="1"/>
        <v>0</v>
      </c>
      <c r="I30" s="8">
        <f t="shared" si="1"/>
        <v>0</v>
      </c>
      <c r="J30" s="8">
        <f t="shared" si="1"/>
        <v>0</v>
      </c>
      <c r="K30" s="8">
        <f t="shared" si="1"/>
        <v>4817.63</v>
      </c>
      <c r="L30" s="8">
        <f t="shared" si="1"/>
        <v>1191.72</v>
      </c>
      <c r="M30" s="8">
        <f t="shared" si="1"/>
        <v>408.96999999999997</v>
      </c>
      <c r="N30" s="8">
        <f t="shared" si="1"/>
        <v>0</v>
      </c>
      <c r="O30" s="8">
        <f t="shared" si="1"/>
        <v>0</v>
      </c>
      <c r="P30" s="8">
        <f t="shared" si="1"/>
        <v>15019.430000000004</v>
      </c>
      <c r="Q30" s="8"/>
      <c r="R30" s="8"/>
    </row>
    <row r="31" spans="1:18" ht="13.5" thickBot="1">
      <c r="A31" s="41"/>
      <c r="B31" s="8"/>
      <c r="C31" s="8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/>
      <c r="R31" s="8"/>
    </row>
    <row r="32" spans="1:18">
      <c r="A32" s="10" t="s">
        <v>48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3.5" thickBot="1">
      <c r="A33" s="12" t="s">
        <v>49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</sheetData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0:A31"/>
    <mergeCell ref="B32:B33"/>
    <mergeCell ref="C32:C33"/>
    <mergeCell ref="D32:D3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1:A5"/>
    <mergeCell ref="B1:B5"/>
    <mergeCell ref="C1:R1"/>
    <mergeCell ref="C2:C5"/>
    <mergeCell ref="D2:D5"/>
    <mergeCell ref="E2:E5"/>
    <mergeCell ref="I2:I5"/>
    <mergeCell ref="P2:P5"/>
  </mergeCells>
  <phoneticPr fontId="2" type="noConversion"/>
  <pageMargins left="0.75" right="0.75" top="1" bottom="1" header="0.5" footer="0.5"/>
  <pageSetup paperSize="9" scale="99" orientation="landscape" horizontalDpi="200" verticalDpi="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R38" sqref="R38"/>
    </sheetView>
  </sheetViews>
  <sheetFormatPr defaultRowHeight="12.75"/>
  <sheetData>
    <row r="1" spans="1:19" ht="13.9" customHeight="1" thickBot="1">
      <c r="A1" s="67" t="s">
        <v>0</v>
      </c>
      <c r="B1" s="67" t="s">
        <v>1</v>
      </c>
      <c r="C1" s="70" t="s">
        <v>64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1263.5999999999999</v>
      </c>
      <c r="C6" s="4">
        <v>1098.54</v>
      </c>
      <c r="D6" s="4">
        <v>331.76</v>
      </c>
      <c r="E6" s="4"/>
      <c r="F6" s="4"/>
      <c r="G6" s="4"/>
      <c r="H6" s="4"/>
      <c r="I6" s="4"/>
      <c r="J6" s="4"/>
      <c r="K6" s="4">
        <v>2222.8000000000002</v>
      </c>
      <c r="L6" s="4"/>
      <c r="M6" s="4">
        <v>230.18</v>
      </c>
      <c r="N6" s="4"/>
      <c r="O6" s="4"/>
      <c r="P6" s="4">
        <f t="shared" ref="P6:P29" si="0">SUM(C6,D6,E6,F6,G6,H6,I6,J6,K6,L6,M6,N6,O6)</f>
        <v>3883.28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1550.88</v>
      </c>
      <c r="D8" s="4">
        <v>468.36</v>
      </c>
      <c r="E8" s="4"/>
      <c r="F8" s="4"/>
      <c r="G8" s="4">
        <v>665.96</v>
      </c>
      <c r="H8" s="4"/>
      <c r="I8" s="4"/>
      <c r="J8" s="4"/>
      <c r="K8" s="4">
        <v>2036.66</v>
      </c>
      <c r="L8" s="4">
        <v>44.12</v>
      </c>
      <c r="M8" s="4">
        <v>215.64</v>
      </c>
      <c r="N8" s="4"/>
      <c r="O8" s="4"/>
      <c r="P8" s="4">
        <f t="shared" si="0"/>
        <v>4981.6200000000008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1895.52</v>
      </c>
      <c r="D10" s="4">
        <v>572.45000000000005</v>
      </c>
      <c r="E10" s="4"/>
      <c r="F10" s="4"/>
      <c r="G10" s="4">
        <v>296.45</v>
      </c>
      <c r="H10" s="4"/>
      <c r="I10" s="4"/>
      <c r="J10" s="4"/>
      <c r="K10" s="4">
        <v>4104.97</v>
      </c>
      <c r="L10" s="4">
        <v>469.27</v>
      </c>
      <c r="M10" s="4">
        <v>308.76</v>
      </c>
      <c r="N10" s="4"/>
      <c r="O10" s="4"/>
      <c r="P10" s="4">
        <f t="shared" si="0"/>
        <v>7647.42</v>
      </c>
      <c r="Q10" s="4">
        <v>13016.02</v>
      </c>
      <c r="R10" s="4"/>
      <c r="S10">
        <v>-3496.3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1723.2</v>
      </c>
      <c r="D12" s="4">
        <v>520.41</v>
      </c>
      <c r="E12" s="4"/>
      <c r="F12" s="4"/>
      <c r="G12" s="4">
        <v>337.9</v>
      </c>
      <c r="H12" s="4"/>
      <c r="I12" s="4"/>
      <c r="J12" s="4"/>
      <c r="K12" s="4">
        <v>2415.41</v>
      </c>
      <c r="L12" s="4">
        <v>374.8</v>
      </c>
      <c r="M12" s="4">
        <v>218.24</v>
      </c>
      <c r="N12" s="4"/>
      <c r="O12" s="4"/>
      <c r="P12" s="4">
        <f t="shared" si="0"/>
        <v>5589.96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1723.2</v>
      </c>
      <c r="D14" s="4">
        <v>520.41</v>
      </c>
      <c r="E14" s="4">
        <v>295</v>
      </c>
      <c r="F14" s="4"/>
      <c r="G14" s="4">
        <v>487.03</v>
      </c>
      <c r="H14" s="4"/>
      <c r="I14" s="4"/>
      <c r="J14" s="4"/>
      <c r="K14" s="4">
        <v>2460.4299999999998</v>
      </c>
      <c r="L14" s="4">
        <v>538.12</v>
      </c>
      <c r="M14" s="4">
        <v>225.83</v>
      </c>
      <c r="N14" s="4"/>
      <c r="O14" s="4"/>
      <c r="P14" s="4">
        <f t="shared" si="0"/>
        <v>6250.0199999999995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1809.36</v>
      </c>
      <c r="D16" s="4">
        <v>546.42999999999995</v>
      </c>
      <c r="E16" s="4"/>
      <c r="F16" s="4"/>
      <c r="G16" s="4">
        <v>369.85</v>
      </c>
      <c r="H16" s="4"/>
      <c r="I16" s="4"/>
      <c r="J16" s="4"/>
      <c r="K16" s="4">
        <v>2655.57</v>
      </c>
      <c r="L16" s="4">
        <v>511.85</v>
      </c>
      <c r="M16" s="4">
        <v>245.37</v>
      </c>
      <c r="N16" s="4"/>
      <c r="O16" s="4"/>
      <c r="P16" s="4">
        <f t="shared" si="0"/>
        <v>6138.43</v>
      </c>
      <c r="Q16" s="4">
        <v>39944.32</v>
      </c>
      <c r="R16" s="4"/>
      <c r="S16">
        <v>5453.59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9800.7000000000007</v>
      </c>
      <c r="D30" s="4">
        <f t="shared" si="1"/>
        <v>2959.8199999999997</v>
      </c>
      <c r="E30" s="4">
        <f t="shared" si="1"/>
        <v>295</v>
      </c>
      <c r="F30" s="4">
        <f t="shared" si="1"/>
        <v>0</v>
      </c>
      <c r="G30" s="4">
        <f t="shared" si="1"/>
        <v>2157.19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15895.84</v>
      </c>
      <c r="L30" s="4">
        <f t="shared" si="1"/>
        <v>1938.1599999999999</v>
      </c>
      <c r="M30" s="4">
        <f t="shared" si="1"/>
        <v>1444.02</v>
      </c>
      <c r="N30" s="4">
        <f t="shared" si="1"/>
        <v>0</v>
      </c>
      <c r="O30" s="4">
        <f t="shared" si="1"/>
        <v>0</v>
      </c>
      <c r="P30" s="4">
        <f t="shared" si="1"/>
        <v>34490.729999999996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selection activeCell="T14" sqref="T14"/>
    </sheetView>
  </sheetViews>
  <sheetFormatPr defaultRowHeight="12.75"/>
  <sheetData>
    <row r="1" spans="1:18" ht="13.5" thickBot="1">
      <c r="A1" s="67" t="s">
        <v>0</v>
      </c>
      <c r="B1" s="67" t="s">
        <v>1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>
      <c r="A2" s="68"/>
      <c r="B2" s="68"/>
      <c r="C2" s="65" t="s">
        <v>2</v>
      </c>
      <c r="D2" s="65" t="s">
        <v>3</v>
      </c>
      <c r="E2" s="74" t="s">
        <v>4</v>
      </c>
      <c r="F2" s="1" t="s">
        <v>5</v>
      </c>
      <c r="G2" s="1" t="s">
        <v>7</v>
      </c>
      <c r="H2" s="1" t="s">
        <v>9</v>
      </c>
      <c r="I2" s="65" t="s">
        <v>11</v>
      </c>
      <c r="J2" s="1" t="s">
        <v>12</v>
      </c>
      <c r="K2" s="1" t="s">
        <v>15</v>
      </c>
      <c r="L2" s="1" t="s">
        <v>19</v>
      </c>
      <c r="M2" s="1" t="s">
        <v>23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>
      <c r="A3" s="68"/>
      <c r="B3" s="68"/>
      <c r="C3" s="73"/>
      <c r="D3" s="73"/>
      <c r="E3" s="75"/>
      <c r="F3" s="1" t="s">
        <v>6</v>
      </c>
      <c r="G3" s="1" t="s">
        <v>8</v>
      </c>
      <c r="H3" s="1" t="s">
        <v>10</v>
      </c>
      <c r="I3" s="73"/>
      <c r="J3" s="1" t="s">
        <v>13</v>
      </c>
      <c r="K3" s="1" t="s">
        <v>16</v>
      </c>
      <c r="L3" s="1" t="s">
        <v>20</v>
      </c>
      <c r="M3" s="1" t="s">
        <v>24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/>
      <c r="I4" s="73"/>
      <c r="J4" s="1" t="s">
        <v>14</v>
      </c>
      <c r="K4" s="1" t="s">
        <v>17</v>
      </c>
      <c r="L4" s="1" t="s">
        <v>21</v>
      </c>
      <c r="M4" s="1" t="s">
        <v>25</v>
      </c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/>
      <c r="K5" s="4" t="s">
        <v>18</v>
      </c>
      <c r="L5" s="4" t="s">
        <v>22</v>
      </c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t="shared" ref="P6:P29" si="0">SUM(C6,D6,E6,F6,G6,H6,I6,J6,K6,L6,M6,N6,O6)</f>
        <v>0</v>
      </c>
      <c r="Q6" s="4"/>
      <c r="R6" s="4"/>
    </row>
    <row r="7" spans="1:18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8" ht="13.5" thickBot="1">
      <c r="A8" s="65" t="s">
        <v>36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/>
      <c r="R8" s="4"/>
    </row>
    <row r="9" spans="1:18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8" ht="13.5" thickBot="1">
      <c r="A10" s="65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f t="shared" si="0"/>
        <v>0</v>
      </c>
      <c r="Q10" s="4"/>
      <c r="R10" s="4"/>
    </row>
    <row r="11" spans="1:18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8" ht="13.5" thickBot="1">
      <c r="A12" s="6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f t="shared" si="0"/>
        <v>0</v>
      </c>
      <c r="Q12" s="4"/>
      <c r="R12" s="4"/>
    </row>
    <row r="13" spans="1:18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8" ht="13.5" thickBot="1">
      <c r="A14" s="65" t="s">
        <v>39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f t="shared" si="0"/>
        <v>0</v>
      </c>
      <c r="Q14" s="4"/>
      <c r="R14" s="4"/>
    </row>
    <row r="15" spans="1:18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8" ht="13.5" thickBot="1">
      <c r="A16" s="65" t="s">
        <v>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f t="shared" si="0"/>
        <v>0</v>
      </c>
      <c r="Q16" s="4"/>
      <c r="R16" s="4"/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0</v>
      </c>
      <c r="I30" s="4">
        <f t="shared" si="1"/>
        <v>0</v>
      </c>
      <c r="J30" s="4">
        <f t="shared" si="1"/>
        <v>0</v>
      </c>
      <c r="K30" s="4">
        <f t="shared" si="1"/>
        <v>0</v>
      </c>
      <c r="L30" s="4">
        <f t="shared" si="1"/>
        <v>0</v>
      </c>
      <c r="M30" s="4">
        <f t="shared" si="1"/>
        <v>0</v>
      </c>
      <c r="N30" s="4">
        <f t="shared" si="1"/>
        <v>0</v>
      </c>
      <c r="O30" s="4">
        <f t="shared" si="1"/>
        <v>0</v>
      </c>
      <c r="P30" s="4">
        <f t="shared" si="1"/>
        <v>0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Q32:Q33"/>
    <mergeCell ref="R32:R33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0:A31"/>
    <mergeCell ref="B32:B33"/>
    <mergeCell ref="C32:C33"/>
    <mergeCell ref="D32:D33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1:A5"/>
    <mergeCell ref="B1:B5"/>
    <mergeCell ref="C1:R1"/>
    <mergeCell ref="C2:C5"/>
    <mergeCell ref="D2:D5"/>
    <mergeCell ref="E2:E5"/>
    <mergeCell ref="I2:I5"/>
    <mergeCell ref="P2:P5"/>
  </mergeCells>
  <phoneticPr fontId="2" type="noConversion"/>
  <pageMargins left="0.75" right="0.75" top="1" bottom="1" header="0.5" footer="0.5"/>
  <pageSetup paperSize="9" scale="7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31" sqref="H31"/>
    </sheetView>
  </sheetViews>
  <sheetFormatPr defaultRowHeight="12.75"/>
  <cols>
    <col min="1" max="1" width="5.85546875" customWidth="1"/>
    <col min="2" max="2" width="5" customWidth="1"/>
    <col min="3" max="3" width="6.5703125" customWidth="1"/>
    <col min="4" max="4" width="5.140625" customWidth="1"/>
    <col min="5" max="5" width="6.28515625" customWidth="1"/>
    <col min="6" max="6" width="5.85546875" customWidth="1"/>
    <col min="7" max="7" width="5.140625" customWidth="1"/>
    <col min="8" max="8" width="7.28515625" customWidth="1"/>
    <col min="9" max="10" width="6.5703125" customWidth="1"/>
    <col min="11" max="11" width="6.42578125" customWidth="1"/>
    <col min="12" max="13" width="5.42578125" customWidth="1"/>
    <col min="14" max="14" width="6.28515625" customWidth="1"/>
    <col min="15" max="15" width="5.140625" customWidth="1"/>
    <col min="16" max="16" width="7.28515625" customWidth="1"/>
    <col min="17" max="17" width="6.28515625" customWidth="1"/>
    <col min="18" max="18" width="9.28515625" customWidth="1"/>
  </cols>
  <sheetData>
    <row r="1" spans="1:18" ht="13.5" thickBot="1">
      <c r="A1" s="67" t="s">
        <v>0</v>
      </c>
      <c r="B1" s="67" t="s">
        <v>1</v>
      </c>
      <c r="C1" s="70" t="s">
        <v>115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ht="21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8" ht="21">
      <c r="A3" s="68"/>
      <c r="B3" s="68"/>
      <c r="C3" s="73"/>
      <c r="D3" s="73"/>
      <c r="E3" s="75"/>
      <c r="F3" s="1" t="s">
        <v>93</v>
      </c>
      <c r="G3" s="1" t="s">
        <v>8</v>
      </c>
      <c r="H3" s="1" t="s">
        <v>24</v>
      </c>
      <c r="I3" s="73"/>
      <c r="J3" s="1" t="s">
        <v>101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8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8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8" ht="13.5" thickBot="1">
      <c r="A6" s="65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f>SUM(C6,D6,E6,F6,G6,H6,I6,J6,K6,L6,M6,N6,O6)</f>
        <v>0</v>
      </c>
      <c r="Q6" s="7"/>
      <c r="R6" s="7"/>
    </row>
    <row r="7" spans="1:18" ht="13.5" thickBot="1">
      <c r="A7" s="6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SUM(C7,D7,E7,F7,G7,H7,I7,J7,K7,L7,M7,N7,O7)</f>
        <v>0</v>
      </c>
      <c r="Q7" s="7"/>
      <c r="R7" s="7"/>
    </row>
    <row r="8" spans="1:18" ht="13.5" thickBot="1">
      <c r="A8" s="65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ref="P8:P29" si="0">SUM(C8,D8,E8,F8,G8,H8,I8,J8,K8,L8,M8,N8,O8)</f>
        <v>0</v>
      </c>
      <c r="Q8" s="7"/>
      <c r="R8" s="7"/>
    </row>
    <row r="9" spans="1:18" ht="13.5" thickBot="1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  <c r="Q9" s="7"/>
      <c r="R9" s="7"/>
    </row>
    <row r="10" spans="1:18" ht="13.5" thickBot="1">
      <c r="A10" s="65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  <c r="Q10" s="7"/>
      <c r="R10" s="7"/>
    </row>
    <row r="11" spans="1:18" ht="13.5" thickBot="1">
      <c r="A11" s="6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  <c r="Q11" s="7"/>
      <c r="R11" s="7"/>
    </row>
    <row r="12" spans="1:18" ht="13.5" thickBot="1">
      <c r="A12" s="65" t="s">
        <v>38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  <c r="Q12" s="7"/>
      <c r="R12" s="7"/>
    </row>
    <row r="13" spans="1:18" ht="13.5" thickBot="1">
      <c r="A13" s="6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 t="shared" si="0"/>
        <v>0</v>
      </c>
      <c r="Q13" s="7"/>
      <c r="R13" s="7"/>
    </row>
    <row r="14" spans="1:18" ht="13.5" thickBot="1">
      <c r="A14" s="65" t="s">
        <v>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  <c r="Q14" s="7"/>
      <c r="R14" s="7"/>
    </row>
    <row r="15" spans="1:18" ht="13.5" thickBot="1">
      <c r="A15" s="6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  <c r="Q15" s="7"/>
      <c r="R15" s="7"/>
    </row>
    <row r="16" spans="1:18" ht="13.5" thickBot="1">
      <c r="A16" s="65" t="s">
        <v>40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  <c r="Q16" s="7"/>
      <c r="R16" s="7"/>
    </row>
    <row r="17" spans="1:18" ht="13.5" thickBot="1">
      <c r="A17" s="6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  <c r="Q17" s="7"/>
      <c r="R17" s="7"/>
    </row>
    <row r="18" spans="1:18" ht="13.5" thickBot="1">
      <c r="A18" s="65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0</v>
      </c>
      <c r="Q18" s="7"/>
      <c r="R18" s="7"/>
    </row>
    <row r="19" spans="1:18" ht="13.5" thickBot="1">
      <c r="A19" s="6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  <c r="Q19" s="7"/>
      <c r="R19" s="7"/>
    </row>
    <row r="20" spans="1:18" ht="13.5" thickBot="1">
      <c r="A20" s="65" t="s">
        <v>42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0"/>
        <v>0</v>
      </c>
      <c r="Q20" s="7"/>
      <c r="R20" s="7"/>
    </row>
    <row r="21" spans="1:18" ht="13.5" thickBot="1">
      <c r="A21" s="6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  <c r="Q21" s="7"/>
      <c r="R21" s="7"/>
    </row>
    <row r="22" spans="1:18" ht="13.5" thickBot="1">
      <c r="A22" s="65" t="s">
        <v>43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0"/>
        <v>0</v>
      </c>
      <c r="Q22" s="7"/>
      <c r="R22" s="7"/>
    </row>
    <row r="23" spans="1:18" ht="13.5" thickBot="1">
      <c r="A23" s="6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  <c r="Q23" s="7"/>
      <c r="R23" s="7"/>
    </row>
    <row r="24" spans="1:18" ht="13.5" thickBot="1">
      <c r="A24" s="65" t="s">
        <v>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 t="shared" si="0"/>
        <v>0</v>
      </c>
      <c r="Q24" s="7"/>
      <c r="R24" s="7"/>
    </row>
    <row r="25" spans="1:18" ht="13.5" thickBot="1">
      <c r="A25" s="6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f t="shared" si="0"/>
        <v>0</v>
      </c>
      <c r="Q25" s="7"/>
      <c r="R25" s="7"/>
    </row>
    <row r="26" spans="1:18" ht="13.5" thickBot="1">
      <c r="A26" s="65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 t="shared" si="0"/>
        <v>0</v>
      </c>
      <c r="Q26" s="7"/>
      <c r="R26" s="7"/>
    </row>
    <row r="27" spans="1:18" ht="13.5" thickBot="1">
      <c r="A27" s="6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si="0"/>
        <v>0</v>
      </c>
      <c r="Q27" s="7"/>
      <c r="R27" s="7"/>
    </row>
    <row r="28" spans="1:18" ht="13.5" thickBot="1">
      <c r="A28" s="65" t="s">
        <v>46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  <c r="Q28" s="7"/>
      <c r="R28" s="7"/>
    </row>
    <row r="29" spans="1:18" ht="13.5" thickBot="1">
      <c r="A29" s="6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  <c r="Q29" s="7"/>
      <c r="R29" s="7"/>
    </row>
    <row r="30" spans="1:18" ht="13.5" thickBot="1">
      <c r="A30" s="65" t="s">
        <v>47</v>
      </c>
      <c r="B30" s="7"/>
      <c r="C30" s="7">
        <f t="shared" ref="C30:P31" si="1">SUM(C6,C8,C10,C12,C14,C16,C18,C20,C22,C24,C26,C28)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>SUM(H6,H8,H10,H12,H14,H16,H18,H20,H22,H24,H26,H28)</f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>SUM(P6,P8,P10,P12,P14,P16,P18,P20,P22,P24,P26,P28)</f>
        <v>0</v>
      </c>
      <c r="Q30" s="7"/>
      <c r="R30" s="7"/>
    </row>
    <row r="31" spans="1:18" ht="13.5" thickBot="1">
      <c r="A31" s="66"/>
      <c r="B31" s="7"/>
      <c r="C31" s="7">
        <f t="shared" si="1"/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>SUM(H7,H9,H11,H13,H15,H17,H19,H21,H23,H25,H27,H29)</f>
        <v>0</v>
      </c>
      <c r="I31" s="7">
        <f t="shared" si="1"/>
        <v>0</v>
      </c>
      <c r="J31" s="7">
        <f t="shared" si="1"/>
        <v>0</v>
      </c>
      <c r="K31" s="7">
        <f t="shared" si="1"/>
        <v>0</v>
      </c>
      <c r="L31" s="7">
        <f t="shared" si="1"/>
        <v>0</v>
      </c>
      <c r="M31" s="7">
        <f t="shared" si="1"/>
        <v>0</v>
      </c>
      <c r="N31" s="7">
        <f t="shared" si="1"/>
        <v>0</v>
      </c>
      <c r="O31" s="7">
        <f t="shared" si="1"/>
        <v>0</v>
      </c>
      <c r="P31" s="7">
        <f t="shared" si="1"/>
        <v>0</v>
      </c>
      <c r="Q31" s="7"/>
      <c r="R31" s="7"/>
    </row>
    <row r="32" spans="1:18">
      <c r="A32" s="5" t="s">
        <v>48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21.75" thickBot="1">
      <c r="A33" s="6" t="s">
        <v>49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87" top="1" bottom="1" header="0.5" footer="0.5"/>
  <pageSetup paperSize="9" scale="95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26" sqref="S26"/>
    </sheetView>
  </sheetViews>
  <sheetFormatPr defaultRowHeight="12.75"/>
  <cols>
    <col min="2" max="2" width="5.85546875" customWidth="1"/>
    <col min="3" max="3" width="7.140625" customWidth="1"/>
    <col min="4" max="4" width="6" customWidth="1"/>
    <col min="5" max="5" width="7.140625" customWidth="1"/>
    <col min="6" max="6" width="6.28515625" customWidth="1"/>
    <col min="7" max="7" width="5.85546875" customWidth="1"/>
    <col min="8" max="8" width="7.85546875" customWidth="1"/>
    <col min="9" max="9" width="6.7109375" customWidth="1"/>
    <col min="10" max="10" width="7" customWidth="1"/>
    <col min="11" max="11" width="6.7109375" customWidth="1"/>
    <col min="12" max="12" width="7.7109375" customWidth="1"/>
    <col min="13" max="13" width="7.5703125" customWidth="1"/>
    <col min="14" max="14" width="7" customWidth="1"/>
    <col min="15" max="15" width="6.140625" customWidth="1"/>
    <col min="16" max="16" width="11" customWidth="1"/>
    <col min="17" max="17" width="7.5703125" customWidth="1"/>
    <col min="18" max="18" width="7.42578125" customWidth="1"/>
  </cols>
  <sheetData>
    <row r="1" spans="1:19" ht="13.5" thickBot="1">
      <c r="A1" s="67" t="s">
        <v>0</v>
      </c>
      <c r="B1" s="67" t="s">
        <v>1</v>
      </c>
      <c r="C1" s="70" t="s">
        <v>84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 ht="21">
      <c r="A2" s="68"/>
      <c r="B2" s="68"/>
      <c r="C2" s="65" t="s">
        <v>2</v>
      </c>
      <c r="D2" s="77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 ht="21">
      <c r="A3" s="68"/>
      <c r="B3" s="68"/>
      <c r="C3" s="73"/>
      <c r="D3" s="78"/>
      <c r="E3" s="75"/>
      <c r="F3" s="1" t="s">
        <v>93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8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79"/>
      <c r="E5" s="76"/>
      <c r="F5" s="3"/>
      <c r="G5" s="3"/>
      <c r="H5" s="3"/>
      <c r="I5" s="66"/>
      <c r="J5" s="4"/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950.3</v>
      </c>
      <c r="C6" s="4">
        <v>677.94</v>
      </c>
      <c r="D6" s="30">
        <v>204.74</v>
      </c>
      <c r="E6" s="4"/>
      <c r="F6" s="4"/>
      <c r="G6" s="4"/>
      <c r="H6" s="4"/>
      <c r="I6" s="4"/>
      <c r="J6" s="4"/>
      <c r="K6" s="4">
        <v>1655.18</v>
      </c>
      <c r="L6" s="4"/>
      <c r="M6" s="4">
        <v>171.4</v>
      </c>
      <c r="N6" s="4"/>
      <c r="O6" s="4"/>
      <c r="P6" s="7">
        <f>SUM(C6,D6,E6,F6,G6,H6,I6,J6,K6,L6,M6,N6,O6)</f>
        <v>2709.26</v>
      </c>
      <c r="Q6" s="4"/>
      <c r="R6" s="4"/>
    </row>
    <row r="7" spans="1:19" ht="13.5" thickBot="1">
      <c r="A7" s="66"/>
      <c r="B7" s="4"/>
      <c r="C7" s="4"/>
      <c r="D7" s="31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>
        <f>SUM(C7,D7,E7,F7,G7,H7,I7,J7,K7,L7,M7,N7,O7)</f>
        <v>0</v>
      </c>
      <c r="Q7" s="4"/>
      <c r="R7" s="4"/>
    </row>
    <row r="8" spans="1:19" ht="13.5" thickBot="1">
      <c r="A8" s="65" t="s">
        <v>36</v>
      </c>
      <c r="B8" s="4"/>
      <c r="C8" s="7">
        <v>532.03</v>
      </c>
      <c r="D8" s="32">
        <v>160.66999999999999</v>
      </c>
      <c r="E8" s="4"/>
      <c r="F8" s="4"/>
      <c r="G8" s="4">
        <v>495.89</v>
      </c>
      <c r="H8" s="4"/>
      <c r="I8" s="7"/>
      <c r="J8" s="4"/>
      <c r="K8" s="4">
        <v>1516.57</v>
      </c>
      <c r="L8" s="4">
        <v>25.61</v>
      </c>
      <c r="M8" s="4">
        <v>160.57</v>
      </c>
      <c r="N8" s="4"/>
      <c r="O8" s="4"/>
      <c r="P8" s="7">
        <f t="shared" ref="P8:P29" si="0">SUM(C8,D8,E8,F8,G8,H8,I8,J8,K8,L8,M8,N8,O8)</f>
        <v>2891.34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593.91</v>
      </c>
      <c r="D10" s="4">
        <v>179.36</v>
      </c>
      <c r="E10" s="4"/>
      <c r="F10" s="4"/>
      <c r="G10" s="4"/>
      <c r="H10" s="4"/>
      <c r="I10" s="4"/>
      <c r="J10" s="4"/>
      <c r="K10" s="4">
        <v>3055.81</v>
      </c>
      <c r="L10" s="4">
        <v>262.89999999999998</v>
      </c>
      <c r="M10" s="4">
        <v>192.68</v>
      </c>
      <c r="N10" s="4"/>
      <c r="O10" s="4"/>
      <c r="P10" s="7">
        <f t="shared" si="0"/>
        <v>4284.66</v>
      </c>
      <c r="Q10" s="4">
        <v>13915.38</v>
      </c>
      <c r="R10" s="4"/>
      <c r="S10">
        <v>4030.12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556.11</v>
      </c>
      <c r="D12" s="4">
        <v>167.94</v>
      </c>
      <c r="E12" s="4">
        <v>1905</v>
      </c>
      <c r="F12" s="4"/>
      <c r="G12" s="4">
        <v>766.85</v>
      </c>
      <c r="H12" s="4"/>
      <c r="I12" s="4">
        <v>21.12</v>
      </c>
      <c r="J12" s="4"/>
      <c r="K12" s="4">
        <v>1798.61</v>
      </c>
      <c r="L12" s="4">
        <v>479.19</v>
      </c>
      <c r="M12" s="4">
        <v>162.51</v>
      </c>
      <c r="N12" s="4"/>
      <c r="O12" s="4"/>
      <c r="P12" s="7">
        <f t="shared" si="0"/>
        <v>5857.33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556.11</v>
      </c>
      <c r="D14" s="4">
        <v>167.94</v>
      </c>
      <c r="E14" s="4"/>
      <c r="F14" s="4"/>
      <c r="G14" s="4">
        <v>356.4</v>
      </c>
      <c r="H14" s="4"/>
      <c r="I14" s="4">
        <v>130.97</v>
      </c>
      <c r="J14" s="4"/>
      <c r="K14" s="4">
        <v>2224.35</v>
      </c>
      <c r="L14" s="4">
        <v>228.32</v>
      </c>
      <c r="M14" s="4">
        <v>168.16</v>
      </c>
      <c r="N14" s="4"/>
      <c r="O14" s="4"/>
      <c r="P14" s="7">
        <f t="shared" si="0"/>
        <v>3832.2499999999995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851.96</v>
      </c>
      <c r="D16" s="7">
        <v>257.29000000000002</v>
      </c>
      <c r="E16" s="4"/>
      <c r="F16" s="4"/>
      <c r="G16" s="4">
        <v>215.16</v>
      </c>
      <c r="H16" s="4"/>
      <c r="I16" s="4">
        <v>21.12</v>
      </c>
      <c r="J16" s="4"/>
      <c r="K16" s="4">
        <v>1977.44</v>
      </c>
      <c r="L16" s="4">
        <v>318.91000000000003</v>
      </c>
      <c r="M16" s="4">
        <v>182.71</v>
      </c>
      <c r="N16" s="4"/>
      <c r="O16" s="4"/>
      <c r="P16" s="7">
        <f t="shared" si="0"/>
        <v>3824.59</v>
      </c>
      <c r="Q16" s="4">
        <v>47789.18</v>
      </c>
      <c r="R16" s="4"/>
      <c r="S16">
        <v>24389.75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7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3768.0600000000004</v>
      </c>
      <c r="D30" s="7">
        <f>SUM(D6,D8,D10,D12,D14,D16,D18,D20,D22,D24,D26,D28,D29)</f>
        <v>1137.94</v>
      </c>
      <c r="E30" s="4">
        <f t="shared" ref="D30:G31" si="2">SUM(F6,E8,E10,E12,E14,E16,E18,E20,E22,E24,E26,E28)</f>
        <v>1905</v>
      </c>
      <c r="F30" s="4">
        <f t="shared" si="2"/>
        <v>0</v>
      </c>
      <c r="G30" s="4">
        <f t="shared" si="2"/>
        <v>1834.3</v>
      </c>
      <c r="H30" s="4">
        <f>SUM(H6,H8,H10,H12,H14,H16,H18,H20,H22,H24,H26,H28)</f>
        <v>0</v>
      </c>
      <c r="I30" s="4">
        <f t="shared" si="1"/>
        <v>173.21</v>
      </c>
      <c r="J30" s="4">
        <f t="shared" si="1"/>
        <v>0</v>
      </c>
      <c r="K30" s="4">
        <f t="shared" si="1"/>
        <v>12227.96</v>
      </c>
      <c r="L30" s="4">
        <f t="shared" si="1"/>
        <v>1314.93</v>
      </c>
      <c r="M30" s="4">
        <f t="shared" si="1"/>
        <v>1038.03</v>
      </c>
      <c r="N30" s="4">
        <f t="shared" si="1"/>
        <v>0</v>
      </c>
      <c r="O30" s="4">
        <f t="shared" si="1"/>
        <v>0</v>
      </c>
      <c r="P30" s="7">
        <f>SUM(P6,P8,P10,P12,P14,P16,P18,P20,P22,P24,P26,P28)</f>
        <v>23399.43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2"/>
        <v>0</v>
      </c>
      <c r="E31" s="4">
        <f t="shared" si="2"/>
        <v>0</v>
      </c>
      <c r="F31" s="4">
        <f t="shared" si="2"/>
        <v>0</v>
      </c>
      <c r="G31" s="4">
        <f t="shared" si="2"/>
        <v>0</v>
      </c>
      <c r="H31" s="4">
        <f>SUM(H7,H9,H11,H13,H15,H17,H19,H21,H23,H25,H27,H29)</f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7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3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66"/>
      <c r="R33" s="66"/>
    </row>
  </sheetData>
  <mergeCells count="38">
    <mergeCell ref="A14:A15"/>
    <mergeCell ref="A16:A17"/>
    <mergeCell ref="A6:A7"/>
    <mergeCell ref="A8:A9"/>
    <mergeCell ref="A10:A11"/>
    <mergeCell ref="A12:A13"/>
    <mergeCell ref="A18:A19"/>
    <mergeCell ref="A20:A21"/>
    <mergeCell ref="A22:A23"/>
    <mergeCell ref="B32:B33"/>
    <mergeCell ref="C32:C33"/>
    <mergeCell ref="D32:D33"/>
    <mergeCell ref="A24:A25"/>
    <mergeCell ref="A26:A27"/>
    <mergeCell ref="A28:A29"/>
    <mergeCell ref="A30:A31"/>
    <mergeCell ref="I32:I33"/>
    <mergeCell ref="J32:J33"/>
    <mergeCell ref="E32:E33"/>
    <mergeCell ref="F32:F33"/>
    <mergeCell ref="G32:G33"/>
    <mergeCell ref="H32:H33"/>
    <mergeCell ref="A1:A5"/>
    <mergeCell ref="B1:B5"/>
    <mergeCell ref="C1:R1"/>
    <mergeCell ref="C2:C5"/>
    <mergeCell ref="D2:D5"/>
    <mergeCell ref="E2:E5"/>
    <mergeCell ref="I2:I5"/>
    <mergeCell ref="P2:P5"/>
    <mergeCell ref="K32:K33"/>
    <mergeCell ref="L32:L33"/>
    <mergeCell ref="Q32:Q33"/>
    <mergeCell ref="R32:R33"/>
    <mergeCell ref="M32:M33"/>
    <mergeCell ref="N32:N33"/>
    <mergeCell ref="O32:O33"/>
    <mergeCell ref="P32:P33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9" sqref="T19"/>
    </sheetView>
  </sheetViews>
  <sheetFormatPr defaultRowHeight="12.75"/>
  <cols>
    <col min="2" max="3" width="6.28515625" customWidth="1"/>
    <col min="4" max="4" width="6" customWidth="1"/>
    <col min="5" max="5" width="7" customWidth="1"/>
    <col min="6" max="6" width="6.140625" customWidth="1"/>
    <col min="7" max="7" width="5.85546875" customWidth="1"/>
    <col min="8" max="8" width="8" customWidth="1"/>
    <col min="9" max="9" width="7" customWidth="1"/>
    <col min="10" max="10" width="7.7109375" customWidth="1"/>
    <col min="11" max="11" width="6.85546875" customWidth="1"/>
    <col min="12" max="12" width="7.7109375" customWidth="1"/>
    <col min="13" max="13" width="7.28515625" customWidth="1"/>
    <col min="14" max="14" width="6.85546875" customWidth="1"/>
    <col min="15" max="15" width="5.42578125" customWidth="1"/>
    <col min="16" max="16" width="6.28515625" customWidth="1"/>
    <col min="17" max="17" width="7.85546875" customWidth="1"/>
  </cols>
  <sheetData>
    <row r="1" spans="1:19" ht="13.5" thickBot="1">
      <c r="A1" s="67" t="s">
        <v>0</v>
      </c>
      <c r="B1" s="67" t="s">
        <v>1</v>
      </c>
      <c r="C1" s="70" t="s">
        <v>83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 ht="21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103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 ht="21">
      <c r="A3" s="68"/>
      <c r="B3" s="68"/>
      <c r="C3" s="73"/>
      <c r="D3" s="73"/>
      <c r="E3" s="75"/>
      <c r="F3" s="1" t="s">
        <v>93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/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686.4</v>
      </c>
      <c r="C6" s="4">
        <v>492.84</v>
      </c>
      <c r="D6" s="4">
        <v>148.84</v>
      </c>
      <c r="E6" s="4"/>
      <c r="F6" s="4"/>
      <c r="G6" s="4"/>
      <c r="H6" s="4"/>
      <c r="I6" s="4"/>
      <c r="J6" s="4"/>
      <c r="K6" s="4">
        <v>1203.26</v>
      </c>
      <c r="L6" s="4"/>
      <c r="M6" s="4">
        <v>124.6</v>
      </c>
      <c r="N6" s="4"/>
      <c r="O6" s="4"/>
      <c r="P6" s="4">
        <f t="shared" ref="P6:P29" si="0">SUM(C6,D6,E6,F6,G6,H6,I6,J6,K6,L6,M6,N6,O6)</f>
        <v>1969.54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386.77</v>
      </c>
      <c r="D8" s="4">
        <v>116.8</v>
      </c>
      <c r="E8" s="4"/>
      <c r="F8" s="4"/>
      <c r="G8" s="4">
        <v>360.5</v>
      </c>
      <c r="H8" s="4"/>
      <c r="I8" s="4"/>
      <c r="J8" s="4"/>
      <c r="K8" s="4">
        <v>1102.5</v>
      </c>
      <c r="L8" s="4">
        <v>18.62</v>
      </c>
      <c r="M8" s="4">
        <v>116.73</v>
      </c>
      <c r="N8" s="4"/>
      <c r="O8" s="4"/>
      <c r="P8" s="4">
        <f t="shared" si="0"/>
        <v>2101.9199999999996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751.99</v>
      </c>
      <c r="D10" s="4">
        <v>227.1</v>
      </c>
      <c r="E10" s="4"/>
      <c r="F10" s="4"/>
      <c r="G10" s="4">
        <v>242.55</v>
      </c>
      <c r="H10" s="4"/>
      <c r="I10" s="4"/>
      <c r="J10" s="4"/>
      <c r="K10" s="4">
        <v>2221.4699999999998</v>
      </c>
      <c r="L10" s="4">
        <v>234.23</v>
      </c>
      <c r="M10" s="4">
        <v>140.07</v>
      </c>
      <c r="N10" s="4"/>
      <c r="O10" s="4"/>
      <c r="P10" s="4">
        <f t="shared" si="0"/>
        <v>3817.41</v>
      </c>
      <c r="Q10" s="4">
        <v>17012.28</v>
      </c>
      <c r="R10" s="4"/>
      <c r="S10">
        <v>9123.3799999999992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404.27</v>
      </c>
      <c r="D12" s="4">
        <v>122.09</v>
      </c>
      <c r="E12" s="4"/>
      <c r="F12" s="4"/>
      <c r="G12" s="4">
        <v>75.95</v>
      </c>
      <c r="H12" s="4"/>
      <c r="I12" s="4">
        <v>21.12</v>
      </c>
      <c r="J12" s="4"/>
      <c r="K12" s="4">
        <v>1307.52</v>
      </c>
      <c r="L12" s="4">
        <v>99.27</v>
      </c>
      <c r="M12" s="4">
        <v>118.14</v>
      </c>
      <c r="N12" s="4"/>
      <c r="O12" s="4"/>
      <c r="P12" s="4">
        <f t="shared" si="0"/>
        <v>2148.36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404.27</v>
      </c>
      <c r="D14" s="4">
        <v>122.09</v>
      </c>
      <c r="E14" s="4"/>
      <c r="F14" s="4"/>
      <c r="G14" s="4">
        <v>234.75</v>
      </c>
      <c r="H14" s="4"/>
      <c r="I14" s="4">
        <v>130.97</v>
      </c>
      <c r="J14" s="4"/>
      <c r="K14" s="4">
        <v>1617.02</v>
      </c>
      <c r="L14" s="4">
        <v>167.87</v>
      </c>
      <c r="M14" s="4">
        <v>122.25</v>
      </c>
      <c r="N14" s="4"/>
      <c r="O14" s="4"/>
      <c r="P14" s="4">
        <f t="shared" si="0"/>
        <v>2799.22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619.35</v>
      </c>
      <c r="D16" s="4">
        <v>187.05</v>
      </c>
      <c r="E16" s="4"/>
      <c r="F16" s="4"/>
      <c r="G16" s="4">
        <v>90.65</v>
      </c>
      <c r="H16" s="4"/>
      <c r="I16" s="4">
        <v>21.12</v>
      </c>
      <c r="J16" s="4"/>
      <c r="K16" s="4">
        <v>1437.53</v>
      </c>
      <c r="L16" s="4">
        <v>226.38</v>
      </c>
      <c r="M16" s="4">
        <v>132.83000000000001</v>
      </c>
      <c r="N16" s="4"/>
      <c r="O16" s="4"/>
      <c r="P16" s="4">
        <f t="shared" si="0"/>
        <v>2714.91</v>
      </c>
      <c r="Q16" s="4">
        <v>34034.959999999999</v>
      </c>
      <c r="R16" s="4"/>
      <c r="S16">
        <v>18483.96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3059.49</v>
      </c>
      <c r="D30" s="4">
        <f t="shared" si="1"/>
        <v>923.97</v>
      </c>
      <c r="E30" s="4">
        <f t="shared" si="1"/>
        <v>0</v>
      </c>
      <c r="F30" s="4">
        <f t="shared" si="1"/>
        <v>0</v>
      </c>
      <c r="G30" s="4">
        <f t="shared" si="1"/>
        <v>1004.4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8889.3000000000011</v>
      </c>
      <c r="L30" s="4">
        <f t="shared" si="1"/>
        <v>746.37</v>
      </c>
      <c r="M30" s="4">
        <f t="shared" si="1"/>
        <v>754.62</v>
      </c>
      <c r="N30" s="4">
        <f t="shared" si="1"/>
        <v>0</v>
      </c>
      <c r="O30" s="4">
        <f t="shared" si="1"/>
        <v>0</v>
      </c>
      <c r="P30" s="4">
        <f t="shared" si="1"/>
        <v>15551.359999999999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T23" sqref="T23"/>
    </sheetView>
  </sheetViews>
  <sheetFormatPr defaultRowHeight="12.75"/>
  <cols>
    <col min="2" max="3" width="6.28515625" customWidth="1"/>
    <col min="4" max="4" width="6.5703125" customWidth="1"/>
    <col min="5" max="5" width="7.28515625" customWidth="1"/>
    <col min="6" max="6" width="6.42578125" customWidth="1"/>
    <col min="7" max="7" width="5.85546875" customWidth="1"/>
    <col min="8" max="8" width="8" customWidth="1"/>
    <col min="9" max="9" width="6.28515625" customWidth="1"/>
    <col min="10" max="10" width="7.7109375" customWidth="1"/>
    <col min="11" max="11" width="6.85546875" customWidth="1"/>
    <col min="12" max="12" width="7.7109375" customWidth="1"/>
    <col min="13" max="14" width="7.28515625" customWidth="1"/>
    <col min="15" max="16" width="5.5703125" customWidth="1"/>
    <col min="17" max="17" width="7.5703125" customWidth="1"/>
  </cols>
  <sheetData>
    <row r="1" spans="1:19" ht="13.5" thickBot="1">
      <c r="A1" s="67" t="s">
        <v>0</v>
      </c>
      <c r="B1" s="67" t="s">
        <v>1</v>
      </c>
      <c r="C1" s="70" t="s">
        <v>82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 ht="31.5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104</v>
      </c>
      <c r="L2" s="1" t="s">
        <v>11</v>
      </c>
      <c r="M2" s="1" t="s">
        <v>5</v>
      </c>
      <c r="N2" s="1" t="s">
        <v>27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 ht="21">
      <c r="A3" s="68"/>
      <c r="B3" s="68"/>
      <c r="C3" s="73"/>
      <c r="D3" s="73"/>
      <c r="E3" s="75"/>
      <c r="F3" s="1" t="s">
        <v>93</v>
      </c>
      <c r="G3" s="1" t="s">
        <v>8</v>
      </c>
      <c r="H3" s="1" t="s">
        <v>24</v>
      </c>
      <c r="I3" s="73"/>
      <c r="J3" s="1" t="s">
        <v>20</v>
      </c>
      <c r="K3" s="1"/>
      <c r="L3" s="1"/>
      <c r="M3" s="1" t="s">
        <v>6</v>
      </c>
      <c r="N3" s="1" t="s">
        <v>116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 t="s">
        <v>117</v>
      </c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949.3</v>
      </c>
      <c r="C6" s="4">
        <v>681.88</v>
      </c>
      <c r="D6" s="4">
        <v>205.92</v>
      </c>
      <c r="E6" s="4">
        <v>970.5</v>
      </c>
      <c r="F6" s="4"/>
      <c r="G6" s="4"/>
      <c r="H6" s="4"/>
      <c r="I6" s="4"/>
      <c r="J6" s="4"/>
      <c r="K6" s="4">
        <v>1664.82</v>
      </c>
      <c r="L6" s="4"/>
      <c r="M6" s="4">
        <v>172.4</v>
      </c>
      <c r="N6" s="4"/>
      <c r="O6" s="4"/>
      <c r="P6" s="4">
        <f t="shared" ref="P6:P29" si="0">SUM(C6,D6,E6,F6,G6,H6,I6,J6,K6,L6,M6,N6,O6)</f>
        <v>3695.52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535.13</v>
      </c>
      <c r="D8" s="4">
        <v>161.91</v>
      </c>
      <c r="E8" s="4">
        <v>15</v>
      </c>
      <c r="F8" s="4"/>
      <c r="G8" s="4">
        <v>498.78</v>
      </c>
      <c r="H8" s="4"/>
      <c r="I8" s="4"/>
      <c r="J8" s="4"/>
      <c r="K8" s="4">
        <v>1525.41</v>
      </c>
      <c r="L8" s="4">
        <v>25.89</v>
      </c>
      <c r="M8" s="4">
        <v>161.51</v>
      </c>
      <c r="N8" s="4"/>
      <c r="O8" s="4"/>
      <c r="P8" s="4">
        <f t="shared" si="0"/>
        <v>2923.63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596.79</v>
      </c>
      <c r="D10" s="4">
        <v>180.23</v>
      </c>
      <c r="E10" s="4">
        <v>130</v>
      </c>
      <c r="F10" s="4"/>
      <c r="G10" s="4">
        <v>514.5</v>
      </c>
      <c r="H10" s="4"/>
      <c r="I10" s="4"/>
      <c r="J10" s="4"/>
      <c r="K10" s="4">
        <v>3073.61</v>
      </c>
      <c r="L10" s="4">
        <v>821.95</v>
      </c>
      <c r="M10" s="4">
        <v>193.81</v>
      </c>
      <c r="N10" s="4">
        <v>7885</v>
      </c>
      <c r="O10" s="4"/>
      <c r="P10" s="4">
        <f t="shared" si="0"/>
        <v>13395.89</v>
      </c>
      <c r="Q10" s="4">
        <v>15133.8</v>
      </c>
      <c r="R10" s="4"/>
      <c r="S10">
        <v>-4881.2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559.35</v>
      </c>
      <c r="D12" s="4">
        <v>168.93</v>
      </c>
      <c r="E12" s="4">
        <v>2213</v>
      </c>
      <c r="F12" s="4"/>
      <c r="G12" s="4">
        <v>467.95</v>
      </c>
      <c r="H12" s="4"/>
      <c r="I12" s="4">
        <v>21.12</v>
      </c>
      <c r="J12" s="4"/>
      <c r="K12" s="4">
        <v>1809.08</v>
      </c>
      <c r="L12" s="4">
        <v>481.1</v>
      </c>
      <c r="M12" s="4">
        <v>163.44999999999999</v>
      </c>
      <c r="N12" s="4"/>
      <c r="O12" s="4"/>
      <c r="P12" s="4">
        <f t="shared" si="0"/>
        <v>5883.98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559.35</v>
      </c>
      <c r="D14" s="4">
        <v>168.93</v>
      </c>
      <c r="E14" s="4">
        <v>9</v>
      </c>
      <c r="F14" s="4"/>
      <c r="G14" s="4"/>
      <c r="H14" s="4"/>
      <c r="I14" s="4">
        <v>130.97</v>
      </c>
      <c r="J14" s="4"/>
      <c r="K14" s="4">
        <v>2237.3000000000002</v>
      </c>
      <c r="L14" s="4">
        <v>171.69</v>
      </c>
      <c r="M14" s="4">
        <v>169.14</v>
      </c>
      <c r="N14" s="4"/>
      <c r="O14" s="4"/>
      <c r="P14" s="4">
        <f t="shared" si="0"/>
        <v>3446.38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856.92</v>
      </c>
      <c r="D16" s="4">
        <v>258.79000000000002</v>
      </c>
      <c r="E16" s="4"/>
      <c r="F16" s="4"/>
      <c r="G16" s="4">
        <v>176.4</v>
      </c>
      <c r="H16" s="4"/>
      <c r="I16" s="4">
        <v>21.12</v>
      </c>
      <c r="J16" s="4"/>
      <c r="K16" s="4">
        <v>1988.96</v>
      </c>
      <c r="L16" s="4">
        <v>317.12</v>
      </c>
      <c r="M16" s="4">
        <v>183.78</v>
      </c>
      <c r="N16" s="4"/>
      <c r="O16" s="4"/>
      <c r="P16" s="4">
        <f t="shared" si="0"/>
        <v>3803.09</v>
      </c>
      <c r="Q16" s="4">
        <v>51997.2</v>
      </c>
      <c r="R16" s="4"/>
      <c r="S16">
        <v>18849.2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3789.42</v>
      </c>
      <c r="D30" s="4">
        <f t="shared" si="1"/>
        <v>1144.71</v>
      </c>
      <c r="E30" s="4">
        <f t="shared" si="1"/>
        <v>3337.5</v>
      </c>
      <c r="F30" s="4">
        <f t="shared" si="1"/>
        <v>0</v>
      </c>
      <c r="G30" s="4">
        <f t="shared" si="1"/>
        <v>1657.63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12299.18</v>
      </c>
      <c r="L30" s="4">
        <f t="shared" si="1"/>
        <v>1817.75</v>
      </c>
      <c r="M30" s="4">
        <f t="shared" si="1"/>
        <v>1044.0900000000001</v>
      </c>
      <c r="N30" s="4">
        <f t="shared" si="1"/>
        <v>7885</v>
      </c>
      <c r="O30" s="4">
        <f t="shared" si="1"/>
        <v>0</v>
      </c>
      <c r="P30" s="4">
        <f t="shared" si="1"/>
        <v>33148.490000000005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="75" zoomScaleNormal="75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31" sqref="S31"/>
    </sheetView>
  </sheetViews>
  <sheetFormatPr defaultRowHeight="12.75"/>
  <sheetData>
    <row r="1" spans="1:19" ht="13.5" thickBot="1">
      <c r="A1" s="67" t="s">
        <v>0</v>
      </c>
      <c r="B1" s="67" t="s">
        <v>1</v>
      </c>
      <c r="C1" s="70" t="s">
        <v>50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9">
      <c r="A2" s="68"/>
      <c r="B2" s="68"/>
      <c r="C2" s="65" t="s">
        <v>2</v>
      </c>
      <c r="D2" s="65" t="s">
        <v>3</v>
      </c>
      <c r="E2" s="74" t="s">
        <v>4</v>
      </c>
      <c r="F2" s="1" t="s">
        <v>9</v>
      </c>
      <c r="G2" s="1" t="s">
        <v>7</v>
      </c>
      <c r="H2" s="1" t="s">
        <v>23</v>
      </c>
      <c r="I2" s="65" t="s">
        <v>98</v>
      </c>
      <c r="J2" s="1" t="s">
        <v>19</v>
      </c>
      <c r="K2" s="1" t="s">
        <v>91</v>
      </c>
      <c r="L2" s="1" t="s">
        <v>11</v>
      </c>
      <c r="M2" s="1" t="s">
        <v>5</v>
      </c>
      <c r="N2" s="1" t="s">
        <v>26</v>
      </c>
      <c r="O2" s="1" t="s">
        <v>28</v>
      </c>
      <c r="P2" s="65" t="s">
        <v>30</v>
      </c>
      <c r="Q2" s="1" t="s">
        <v>31</v>
      </c>
      <c r="R2" s="1" t="s">
        <v>33</v>
      </c>
    </row>
    <row r="3" spans="1:19">
      <c r="A3" s="68"/>
      <c r="B3" s="68"/>
      <c r="C3" s="73"/>
      <c r="D3" s="73"/>
      <c r="E3" s="75"/>
      <c r="F3" s="1" t="s">
        <v>100</v>
      </c>
      <c r="G3" s="1" t="s">
        <v>8</v>
      </c>
      <c r="H3" s="1" t="s">
        <v>24</v>
      </c>
      <c r="I3" s="73"/>
      <c r="J3" s="1" t="s">
        <v>20</v>
      </c>
      <c r="K3" s="1" t="s">
        <v>49</v>
      </c>
      <c r="L3" s="1"/>
      <c r="M3" s="1" t="s">
        <v>6</v>
      </c>
      <c r="N3" s="1" t="s">
        <v>27</v>
      </c>
      <c r="O3" s="1" t="s">
        <v>29</v>
      </c>
      <c r="P3" s="73"/>
      <c r="Q3" s="1" t="s">
        <v>32</v>
      </c>
      <c r="R3" s="1" t="s">
        <v>34</v>
      </c>
    </row>
    <row r="4" spans="1:19">
      <c r="A4" s="68"/>
      <c r="B4" s="68"/>
      <c r="C4" s="73"/>
      <c r="D4" s="73"/>
      <c r="E4" s="75"/>
      <c r="F4" s="2"/>
      <c r="G4" s="2"/>
      <c r="H4" s="2" t="s">
        <v>90</v>
      </c>
      <c r="I4" s="73"/>
      <c r="J4" s="1" t="s">
        <v>21</v>
      </c>
      <c r="K4" s="1"/>
      <c r="L4" s="1"/>
      <c r="M4" s="1"/>
      <c r="N4" s="2"/>
      <c r="O4" s="2"/>
      <c r="P4" s="73"/>
      <c r="Q4" s="2"/>
      <c r="R4" s="2"/>
    </row>
    <row r="5" spans="1:19" ht="13.5" thickBot="1">
      <c r="A5" s="69"/>
      <c r="B5" s="69"/>
      <c r="C5" s="66"/>
      <c r="D5" s="66"/>
      <c r="E5" s="76"/>
      <c r="F5" s="3"/>
      <c r="G5" s="3"/>
      <c r="H5" s="3"/>
      <c r="I5" s="66"/>
      <c r="J5" s="4" t="s">
        <v>22</v>
      </c>
      <c r="K5" s="4"/>
      <c r="L5" s="4"/>
      <c r="M5" s="3"/>
      <c r="N5" s="3"/>
      <c r="O5" s="3"/>
      <c r="P5" s="66"/>
      <c r="Q5" s="3"/>
      <c r="R5" s="3"/>
    </row>
    <row r="6" spans="1:19" ht="13.5" thickBot="1">
      <c r="A6" s="65" t="s">
        <v>35</v>
      </c>
      <c r="B6" s="4">
        <v>273.39999999999998</v>
      </c>
      <c r="C6" s="4">
        <v>196.3</v>
      </c>
      <c r="D6" s="4">
        <v>59.28</v>
      </c>
      <c r="E6" s="4"/>
      <c r="F6" s="4"/>
      <c r="G6" s="4"/>
      <c r="H6" s="4"/>
      <c r="I6" s="4"/>
      <c r="J6" s="4"/>
      <c r="K6" s="4">
        <v>479.27</v>
      </c>
      <c r="L6" s="4"/>
      <c r="M6" s="4">
        <v>49.63</v>
      </c>
      <c r="N6" s="4"/>
      <c r="O6" s="4"/>
      <c r="P6" s="4">
        <f t="shared" ref="P6:P29" si="0">SUM(C6,D6,E6,F6,G6,H6,I6,J6,K6,L6,M6,N6,O6)</f>
        <v>784.48</v>
      </c>
      <c r="Q6" s="4"/>
      <c r="R6" s="4"/>
    </row>
    <row r="7" spans="1:19" ht="13.5" thickBot="1">
      <c r="A7" s="6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/>
      <c r="R7" s="4"/>
    </row>
    <row r="8" spans="1:19" ht="13.5" thickBot="1">
      <c r="A8" s="65" t="s">
        <v>36</v>
      </c>
      <c r="B8" s="4"/>
      <c r="C8" s="4">
        <v>154.05000000000001</v>
      </c>
      <c r="D8" s="4">
        <v>46.53</v>
      </c>
      <c r="E8" s="4"/>
      <c r="F8" s="4"/>
      <c r="G8" s="4">
        <v>143.59</v>
      </c>
      <c r="H8" s="4"/>
      <c r="I8" s="4"/>
      <c r="J8" s="4"/>
      <c r="K8" s="4">
        <v>439.14</v>
      </c>
      <c r="L8" s="4">
        <v>7.42</v>
      </c>
      <c r="M8" s="4">
        <v>46.49</v>
      </c>
      <c r="N8" s="4"/>
      <c r="O8" s="4"/>
      <c r="P8" s="4">
        <f t="shared" si="0"/>
        <v>837.21999999999991</v>
      </c>
      <c r="Q8" s="4"/>
      <c r="R8" s="4"/>
    </row>
    <row r="9" spans="1:19" ht="13.5" thickBot="1">
      <c r="A9" s="6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f t="shared" si="0"/>
        <v>0</v>
      </c>
      <c r="Q9" s="4"/>
      <c r="R9" s="4"/>
    </row>
    <row r="10" spans="1:19" ht="13.5" thickBot="1">
      <c r="A10" s="65" t="s">
        <v>37</v>
      </c>
      <c r="B10" s="4"/>
      <c r="C10" s="4">
        <v>243.02</v>
      </c>
      <c r="D10" s="4">
        <v>73.400000000000006</v>
      </c>
      <c r="E10" s="4">
        <v>215</v>
      </c>
      <c r="F10" s="4"/>
      <c r="G10" s="4"/>
      <c r="H10" s="4"/>
      <c r="I10" s="4"/>
      <c r="J10" s="4"/>
      <c r="K10" s="4">
        <v>884.83</v>
      </c>
      <c r="L10" s="4">
        <v>96.22</v>
      </c>
      <c r="M10" s="4">
        <v>55.79</v>
      </c>
      <c r="N10" s="4"/>
      <c r="O10" s="4"/>
      <c r="P10" s="4">
        <f t="shared" si="0"/>
        <v>1568.26</v>
      </c>
      <c r="Q10" s="4">
        <v>5740.74</v>
      </c>
      <c r="R10" s="4"/>
      <c r="S10">
        <v>2550.7800000000002</v>
      </c>
    </row>
    <row r="11" spans="1:19" ht="13.5" thickBot="1">
      <c r="A11" s="6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f t="shared" si="0"/>
        <v>0</v>
      </c>
      <c r="Q11" s="4"/>
      <c r="R11" s="4"/>
    </row>
    <row r="12" spans="1:19" ht="13.5" thickBot="1">
      <c r="A12" s="65" t="s">
        <v>38</v>
      </c>
      <c r="B12" s="4"/>
      <c r="C12" s="4">
        <v>161.02000000000001</v>
      </c>
      <c r="D12" s="4">
        <v>48.63</v>
      </c>
      <c r="E12" s="4"/>
      <c r="F12" s="4"/>
      <c r="G12" s="4">
        <v>171.5</v>
      </c>
      <c r="H12" s="4"/>
      <c r="I12" s="4">
        <v>21.12</v>
      </c>
      <c r="J12" s="4"/>
      <c r="K12" s="4">
        <v>520.79999999999995</v>
      </c>
      <c r="L12" s="4">
        <v>60.15</v>
      </c>
      <c r="M12" s="4">
        <v>47.05</v>
      </c>
      <c r="N12" s="4"/>
      <c r="O12" s="4"/>
      <c r="P12" s="4">
        <f t="shared" si="0"/>
        <v>1030.27</v>
      </c>
      <c r="Q12" s="4"/>
      <c r="R12" s="4"/>
    </row>
    <row r="13" spans="1:19" ht="13.5" thickBot="1">
      <c r="A13" s="6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>
        <f t="shared" si="0"/>
        <v>0</v>
      </c>
      <c r="Q13" s="4"/>
      <c r="R13" s="4"/>
    </row>
    <row r="14" spans="1:19" ht="13.5" thickBot="1">
      <c r="A14" s="65" t="s">
        <v>39</v>
      </c>
      <c r="B14" s="4"/>
      <c r="C14" s="4">
        <v>162.02000000000001</v>
      </c>
      <c r="D14" s="4">
        <v>48.93</v>
      </c>
      <c r="E14" s="4"/>
      <c r="F14" s="4"/>
      <c r="G14" s="4"/>
      <c r="H14" s="4"/>
      <c r="I14" s="4">
        <v>130.97</v>
      </c>
      <c r="J14" s="4"/>
      <c r="K14" s="4">
        <v>644.08000000000004</v>
      </c>
      <c r="L14" s="4">
        <v>64.650000000000006</v>
      </c>
      <c r="M14" s="4">
        <v>48.69</v>
      </c>
      <c r="N14" s="4"/>
      <c r="O14" s="4"/>
      <c r="P14" s="4">
        <f t="shared" si="0"/>
        <v>1099.3400000000001</v>
      </c>
      <c r="Q14" s="4"/>
      <c r="R14" s="4"/>
    </row>
    <row r="15" spans="1:19" ht="13.5" thickBot="1">
      <c r="A15" s="6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>
        <f t="shared" si="0"/>
        <v>0</v>
      </c>
      <c r="Q15" s="4"/>
      <c r="R15" s="4"/>
    </row>
    <row r="16" spans="1:19" ht="13.5" thickBot="1">
      <c r="A16" s="65" t="s">
        <v>40</v>
      </c>
      <c r="B16" s="4"/>
      <c r="C16" s="4">
        <v>246.69</v>
      </c>
      <c r="D16" s="4">
        <v>74.5</v>
      </c>
      <c r="E16" s="4"/>
      <c r="F16" s="4"/>
      <c r="G16" s="4"/>
      <c r="H16" s="4"/>
      <c r="I16" s="4">
        <v>21.12</v>
      </c>
      <c r="J16" s="4"/>
      <c r="K16" s="4">
        <v>572.58000000000004</v>
      </c>
      <c r="L16" s="4">
        <v>88.04</v>
      </c>
      <c r="M16" s="4">
        <v>52.91</v>
      </c>
      <c r="N16" s="4"/>
      <c r="O16" s="4"/>
      <c r="P16" s="4">
        <f t="shared" si="0"/>
        <v>1055.8400000000001</v>
      </c>
      <c r="Q16" s="4">
        <v>11305.8</v>
      </c>
      <c r="R16" s="4"/>
      <c r="S16">
        <v>4930.3900000000003</v>
      </c>
    </row>
    <row r="17" spans="1:18" ht="13.5" thickBot="1">
      <c r="A17" s="6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f t="shared" si="0"/>
        <v>0</v>
      </c>
      <c r="Q17" s="4"/>
      <c r="R17" s="4"/>
    </row>
    <row r="18" spans="1:18" ht="13.5" thickBot="1">
      <c r="A18" s="65" t="s">
        <v>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f t="shared" si="0"/>
        <v>0</v>
      </c>
      <c r="Q18" s="4"/>
      <c r="R18" s="4"/>
    </row>
    <row r="19" spans="1:18" ht="13.5" thickBot="1">
      <c r="A19" s="6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 t="shared" si="0"/>
        <v>0</v>
      </c>
      <c r="Q19" s="4"/>
      <c r="R19" s="4"/>
    </row>
    <row r="20" spans="1:18" ht="13.5" thickBot="1">
      <c r="A20" s="65" t="s">
        <v>42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f t="shared" si="0"/>
        <v>0</v>
      </c>
      <c r="Q20" s="4"/>
      <c r="R20" s="4"/>
    </row>
    <row r="21" spans="1:18" ht="13.5" thickBot="1">
      <c r="A21" s="6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f t="shared" si="0"/>
        <v>0</v>
      </c>
      <c r="Q21" s="4"/>
      <c r="R21" s="4"/>
    </row>
    <row r="22" spans="1:18" ht="13.5" thickBot="1">
      <c r="A22" s="65" t="s">
        <v>43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f t="shared" si="0"/>
        <v>0</v>
      </c>
      <c r="Q22" s="4"/>
      <c r="R22" s="4"/>
    </row>
    <row r="23" spans="1:18" ht="13.5" thickBot="1">
      <c r="A23" s="6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>
        <f t="shared" si="0"/>
        <v>0</v>
      </c>
      <c r="Q23" s="4"/>
      <c r="R23" s="4"/>
    </row>
    <row r="24" spans="1:18" ht="13.5" thickBot="1">
      <c r="A24" s="65" t="s">
        <v>44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f t="shared" si="0"/>
        <v>0</v>
      </c>
      <c r="Q24" s="4"/>
      <c r="R24" s="4"/>
    </row>
    <row r="25" spans="1:18" ht="13.5" thickBot="1">
      <c r="A25" s="6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f t="shared" si="0"/>
        <v>0</v>
      </c>
      <c r="Q25" s="4"/>
      <c r="R25" s="4"/>
    </row>
    <row r="26" spans="1:18" ht="13.5" thickBot="1">
      <c r="A26" s="65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f t="shared" si="0"/>
        <v>0</v>
      </c>
      <c r="Q26" s="4"/>
      <c r="R26" s="4"/>
    </row>
    <row r="27" spans="1:18" ht="13.5" thickBot="1">
      <c r="A27" s="6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f t="shared" si="0"/>
        <v>0</v>
      </c>
      <c r="Q27" s="4"/>
      <c r="R27" s="4"/>
    </row>
    <row r="28" spans="1:18" ht="13.5" thickBot="1">
      <c r="A28" s="65" t="s">
        <v>46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f t="shared" si="0"/>
        <v>0</v>
      </c>
      <c r="Q28" s="4"/>
      <c r="R28" s="4"/>
    </row>
    <row r="29" spans="1:18" ht="13.5" thickBot="1">
      <c r="A29" s="6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f t="shared" si="0"/>
        <v>0</v>
      </c>
      <c r="Q29" s="4"/>
      <c r="R29" s="4"/>
    </row>
    <row r="30" spans="1:18" ht="13.5" thickBot="1">
      <c r="A30" s="65" t="s">
        <v>47</v>
      </c>
      <c r="B30" s="4"/>
      <c r="C30" s="4">
        <f t="shared" ref="C30:P31" si="1">SUM(C6,C8,C10,C12,C14,C16,C18,C20,C22,C24,C26,C28)</f>
        <v>1163.0999999999999</v>
      </c>
      <c r="D30" s="4">
        <f t="shared" si="1"/>
        <v>351.27</v>
      </c>
      <c r="E30" s="4">
        <f t="shared" si="1"/>
        <v>215</v>
      </c>
      <c r="F30" s="4">
        <f t="shared" si="1"/>
        <v>0</v>
      </c>
      <c r="G30" s="4">
        <f t="shared" si="1"/>
        <v>315.09000000000003</v>
      </c>
      <c r="H30" s="4">
        <f t="shared" si="1"/>
        <v>0</v>
      </c>
      <c r="I30" s="4">
        <f t="shared" si="1"/>
        <v>173.21</v>
      </c>
      <c r="J30" s="4">
        <f t="shared" si="1"/>
        <v>0</v>
      </c>
      <c r="K30" s="4">
        <f t="shared" si="1"/>
        <v>3540.7</v>
      </c>
      <c r="L30" s="4">
        <f t="shared" si="1"/>
        <v>316.48</v>
      </c>
      <c r="M30" s="4">
        <f t="shared" si="1"/>
        <v>300.55999999999995</v>
      </c>
      <c r="N30" s="4">
        <f t="shared" si="1"/>
        <v>0</v>
      </c>
      <c r="O30" s="4">
        <f t="shared" si="1"/>
        <v>0</v>
      </c>
      <c r="P30" s="4">
        <f t="shared" si="1"/>
        <v>6375.41</v>
      </c>
      <c r="Q30" s="4"/>
      <c r="R30" s="4"/>
    </row>
    <row r="31" spans="1:18" ht="13.5" thickBot="1">
      <c r="A31" s="66"/>
      <c r="B31" s="4"/>
      <c r="C31" s="4">
        <f t="shared" si="1"/>
        <v>0</v>
      </c>
      <c r="D31" s="4">
        <f t="shared" si="1"/>
        <v>0</v>
      </c>
      <c r="E31" s="4">
        <f t="shared" si="1"/>
        <v>0</v>
      </c>
      <c r="F31" s="4">
        <f t="shared" si="1"/>
        <v>0</v>
      </c>
      <c r="G31" s="4">
        <f t="shared" si="1"/>
        <v>0</v>
      </c>
      <c r="H31" s="4">
        <f t="shared" si="1"/>
        <v>0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 t="shared" si="1"/>
        <v>0</v>
      </c>
      <c r="M31" s="4">
        <f t="shared" si="1"/>
        <v>0</v>
      </c>
      <c r="N31" s="4">
        <f t="shared" si="1"/>
        <v>0</v>
      </c>
      <c r="O31" s="4">
        <f t="shared" si="1"/>
        <v>0</v>
      </c>
      <c r="P31" s="4">
        <f t="shared" si="1"/>
        <v>0</v>
      </c>
      <c r="Q31" s="4"/>
      <c r="R31" s="4"/>
    </row>
    <row r="32" spans="1:18">
      <c r="A32" s="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3.5" thickBot="1">
      <c r="A33" s="6" t="s">
        <v>49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</sheetData>
  <mergeCells count="38">
    <mergeCell ref="A18:A19"/>
    <mergeCell ref="A20:A21"/>
    <mergeCell ref="A1:A5"/>
    <mergeCell ref="B1:B5"/>
    <mergeCell ref="C1:R1"/>
    <mergeCell ref="C2:C5"/>
    <mergeCell ref="D2:D5"/>
    <mergeCell ref="E2:E5"/>
    <mergeCell ref="I2:I5"/>
    <mergeCell ref="P2:P5"/>
    <mergeCell ref="A6:A7"/>
    <mergeCell ref="A8:A9"/>
    <mergeCell ref="A10:A11"/>
    <mergeCell ref="A12:A13"/>
    <mergeCell ref="A14:A15"/>
    <mergeCell ref="A16:A17"/>
    <mergeCell ref="K32:K33"/>
    <mergeCell ref="L32:L33"/>
    <mergeCell ref="A30:A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22:A23"/>
    <mergeCell ref="A24:A25"/>
    <mergeCell ref="A26:A27"/>
    <mergeCell ref="A28:A29"/>
    <mergeCell ref="Q32:Q33"/>
    <mergeCell ref="R32:R33"/>
    <mergeCell ref="M32:M33"/>
    <mergeCell ref="N32:N33"/>
    <mergeCell ref="O32:O33"/>
    <mergeCell ref="P32:P33"/>
  </mergeCells>
  <phoneticPr fontId="2" type="noConversion"/>
  <pageMargins left="0.75" right="0.75" top="1" bottom="1" header="0.5" footer="0.5"/>
  <pageSetup paperSize="9" scale="8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Заводская 1</vt:lpstr>
      <vt:lpstr>Заводская 2</vt:lpstr>
      <vt:lpstr>Заводская  3</vt:lpstr>
      <vt:lpstr>Лебедева 13</vt:lpstr>
      <vt:lpstr>Лебедева 7</vt:lpstr>
      <vt:lpstr>Ленина 10</vt:lpstr>
      <vt:lpstr>Ленина 6</vt:lpstr>
      <vt:lpstr>Ленина 8</vt:lpstr>
      <vt:lpstr>Московская 22</vt:lpstr>
      <vt:lpstr>Московская 24</vt:lpstr>
      <vt:lpstr>Московская 3</vt:lpstr>
      <vt:lpstr>Московская 43</vt:lpstr>
      <vt:lpstr>Московская 8</vt:lpstr>
      <vt:lpstr>Муравль</vt:lpstr>
      <vt:lpstr>Муханова 1</vt:lpstr>
      <vt:lpstr>Муханова 2</vt:lpstr>
      <vt:lpstr>Красноармейский 1</vt:lpstr>
      <vt:lpstr>Красноармейский 2</vt:lpstr>
      <vt:lpstr>Красноармейский 3</vt:lpstr>
      <vt:lpstr>Красноармейский 4</vt:lpstr>
      <vt:lpstr>Красноармейский 5</vt:lpstr>
      <vt:lpstr>Красноармейский 6</vt:lpstr>
      <vt:lpstr>Красноармейский 7</vt:lpstr>
      <vt:lpstr>Молодёжный</vt:lpstr>
      <vt:lpstr>Пименова 23</vt:lpstr>
      <vt:lpstr>Пименова 25</vt:lpstr>
      <vt:lpstr>Пименова 27</vt:lpstr>
      <vt:lpstr>Пименова общага</vt:lpstr>
      <vt:lpstr>Пионерская 40</vt:lpstr>
      <vt:lpstr>Победа 1</vt:lpstr>
      <vt:lpstr>Пролетарская 8А</vt:lpstr>
      <vt:lpstr>Рождественское 1</vt:lpstr>
      <vt:lpstr>Рождественское 2</vt:lpstr>
      <vt:lpstr>Рождественское 3</vt:lpstr>
      <vt:lpstr>Рождественское 4</vt:lpstr>
      <vt:lpstr>Свобода 15</vt:lpstr>
      <vt:lpstr>Черемошное 10</vt:lpstr>
      <vt:lpstr>Черемошное 11</vt:lpstr>
      <vt:lpstr>Черемошное 12</vt:lpstr>
      <vt:lpstr>Черемошное 13</vt:lpstr>
      <vt:lpstr>Лист1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Deryugin</dc:creator>
  <cp:lastModifiedBy>ИКТ</cp:lastModifiedBy>
  <cp:lastPrinted>2017-06-08T06:16:19Z</cp:lastPrinted>
  <dcterms:created xsi:type="dcterms:W3CDTF">2009-10-10T14:48:43Z</dcterms:created>
  <dcterms:modified xsi:type="dcterms:W3CDTF">2017-12-01T06:24:49Z</dcterms:modified>
</cp:coreProperties>
</file>