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120" windowHeight="8445" activeTab="0"/>
  </bookViews>
  <sheets>
    <sheet name="функц  сел пос2006" sheetId="1" r:id="rId1"/>
  </sheets>
  <definedNames>
    <definedName name="_xlnm._FilterDatabase" localSheetId="0" hidden="1">'функц  сел пос2006'!$A$12:$F$125</definedName>
    <definedName name="_xlnm.Print_Titles" localSheetId="0">'функц  сел пос2006'!$9:$11</definedName>
    <definedName name="_xlnm.Print_Area" localSheetId="0">'функц  сел пос2006'!$A$1:$M$125</definedName>
  </definedNames>
  <calcPr fullCalcOnLoad="1"/>
</workbook>
</file>

<file path=xl/sharedStrings.xml><?xml version="1.0" encoding="utf-8"?>
<sst xmlns="http://schemas.openxmlformats.org/spreadsheetml/2006/main" count="369" uniqueCount="129">
  <si>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</si>
  <si>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</si>
  <si>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</si>
  <si>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</si>
  <si>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</si>
  <si>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</si>
  <si>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</si>
  <si>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</si>
  <si>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</si>
  <si>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</si>
  <si>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</si>
  <si>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</si>
  <si>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</si>
  <si>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</si>
  <si>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</si>
  <si>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</si>
  <si>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</si>
  <si>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</si>
  <si>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</si>
  <si>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02</t>
  </si>
  <si>
    <t>08</t>
  </si>
  <si>
    <t>11</t>
  </si>
  <si>
    <t>Мероприятия по землеустройству и землепользованию</t>
  </si>
  <si>
    <t>406</t>
  </si>
  <si>
    <t>Жилищно-коммунальное хозяйство</t>
  </si>
  <si>
    <t>Культура, кинематография и средства массовой информации</t>
  </si>
  <si>
    <t xml:space="preserve">Культура  </t>
  </si>
  <si>
    <t>5190000</t>
  </si>
  <si>
    <t>Всего расходов</t>
  </si>
  <si>
    <t>00</t>
  </si>
  <si>
    <t>Коммунальное хозяйство</t>
  </si>
  <si>
    <t xml:space="preserve">Поддержка коммунального хозяйства </t>
  </si>
  <si>
    <t>Дворцы и дома культуры,другие учреждения культуры и средства массовой информации</t>
  </si>
  <si>
    <t>Резервные фонды</t>
  </si>
  <si>
    <t>Резервные фонды органов местного самоуправления</t>
  </si>
  <si>
    <t>15</t>
  </si>
  <si>
    <t>0920000</t>
  </si>
  <si>
    <t>Выполнение других обязательств государства</t>
  </si>
  <si>
    <t>План на год</t>
  </si>
  <si>
    <t>Отчет</t>
  </si>
  <si>
    <t>Отклонения</t>
  </si>
  <si>
    <t>Финансирование</t>
  </si>
  <si>
    <t>06</t>
  </si>
  <si>
    <t>03</t>
  </si>
  <si>
    <t>000</t>
  </si>
  <si>
    <t>3400000</t>
  </si>
  <si>
    <t>3510000</t>
  </si>
  <si>
    <t>Фонд копменсаций</t>
  </si>
  <si>
    <t>518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</si>
  <si>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</si>
  <si>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</si>
  <si>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Депутаты представительного органа муниципального образования</t>
  </si>
  <si>
    <t>027</t>
  </si>
  <si>
    <t xml:space="preserve">Фонд компенсаций </t>
  </si>
  <si>
    <t>Составление (изменение и дополнение) списков кандидатов в присяжные заседатели федеральных судов  общей юрисдикции в РФ</t>
  </si>
  <si>
    <t>070</t>
  </si>
  <si>
    <t>Обеспечение проведения выборов и референдумов</t>
  </si>
  <si>
    <t>Проведение выборов в представительные (законодательные) органы муниципального образования</t>
  </si>
  <si>
    <t>Проведение выборов и референдумов</t>
  </si>
  <si>
    <t>0200000</t>
  </si>
  <si>
    <t>097</t>
  </si>
  <si>
    <t>0000000</t>
  </si>
  <si>
    <t>Обеспечение деятельности финансовых, налоговых и таможенных органов и органов надзора</t>
  </si>
  <si>
    <t>Субвенции бюджетам на осуществление федеральных полномочий по государственной регистрации актов гражданского состояния</t>
  </si>
  <si>
    <t>Судебная система</t>
  </si>
  <si>
    <t>Национальная оборона</t>
  </si>
  <si>
    <t>Мобилизационная и вневойсковая подготовка</t>
  </si>
  <si>
    <t>Осуществление первичного учета на территориях, где отсутствуют военные комиссариаты</t>
  </si>
  <si>
    <t>Выполнение функций органами местного самоуправления</t>
  </si>
  <si>
    <t>0020000</t>
  </si>
  <si>
    <t>0020400</t>
  </si>
  <si>
    <t>12</t>
  </si>
  <si>
    <t>0700500</t>
  </si>
  <si>
    <t>013</t>
  </si>
  <si>
    <t>0920300</t>
  </si>
  <si>
    <t>0013600</t>
  </si>
  <si>
    <t>4409900</t>
  </si>
  <si>
    <t>Обеспечение деятельности бюджетных учреждений</t>
  </si>
  <si>
    <t xml:space="preserve">Мероприятия в области коммунального хозяйства </t>
  </si>
  <si>
    <t xml:space="preserve">Благоустройство </t>
  </si>
  <si>
    <t>6000000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</si>
  <si>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благоустройства</t>
  </si>
  <si>
    <t>6000200</t>
  </si>
  <si>
    <t>Организация и содержание мест захоранениния</t>
  </si>
  <si>
    <t>6000400</t>
  </si>
  <si>
    <t>Прочие мероприятия по благоустройству городских округов и поселений</t>
  </si>
  <si>
    <t>6000500</t>
  </si>
  <si>
    <t>2,0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</si>
  <si>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</si>
  <si>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</si>
  <si>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0020300</t>
  </si>
  <si>
    <t>Функционирование высшего должностного лица субъектов Российской Федерациии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</si>
  <si>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</si>
  <si>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</t>
  </si>
  <si>
    <t>Национальная экономика</t>
  </si>
  <si>
    <t xml:space="preserve">04 </t>
  </si>
  <si>
    <t>Выполнение Функций органов местного самоуправления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</si>
  <si>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</si>
  <si>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</si>
  <si>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3400300</t>
  </si>
  <si>
    <t>% испол-нения к годовым назначениям</t>
  </si>
  <si>
    <t>Финансиро-вание</t>
  </si>
  <si>
    <t>09</t>
  </si>
  <si>
    <t>Приложение №2</t>
  </si>
  <si>
    <t>к Решению Никольского сельского</t>
  </si>
  <si>
    <t>3150000</t>
  </si>
  <si>
    <t>3150200</t>
  </si>
  <si>
    <t>Дорожное хозяйство</t>
  </si>
  <si>
    <t>План на 1квартал</t>
  </si>
  <si>
    <t>% исполнения за 1квартал</t>
  </si>
  <si>
    <t>012</t>
  </si>
  <si>
    <t>13</t>
  </si>
  <si>
    <t>Поддержка дорожного хозяйства</t>
  </si>
  <si>
    <t>Распределение ассигнований из бюджета Никольского сельского поселения за 1 квартал 2013 г и  расходов функциональной классификации расходов</t>
  </si>
  <si>
    <t>68</t>
  </si>
  <si>
    <t>360,7</t>
  </si>
  <si>
    <t>Прикладные научные исследования в области общегосударственных вопросов</t>
  </si>
  <si>
    <t>Меры противодействия злоупотребления наркотиками</t>
  </si>
  <si>
    <t>214</t>
  </si>
  <si>
    <t>128</t>
  </si>
  <si>
    <t>71,5</t>
  </si>
  <si>
    <t>Жилищное хозяйство</t>
  </si>
  <si>
    <t>5220500</t>
  </si>
  <si>
    <t>611</t>
  </si>
  <si>
    <t>4400000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</si>
  <si>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</si>
  <si>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Долгосрочная целевая программа "Жилище" до 2015 года</t>
  </si>
  <si>
    <t>17,9</t>
  </si>
  <si>
    <t>поселения народных депутатов №80  от 29 апреля   2013года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</si>
</sst>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_-* #.##0_р_._-;\-* #.##0_р_._-;_-* &quot;-&quot;_р_._-;_-@_-"/>
    <numFmt numFmtId="182" formatCode="0.000"/>
    <numFmt numFmtId="183" formatCode="0.00000"/>
    <numFmt numFmtId="184" formatCode="0.0000"/>
  </numFmts>
  <fonts count="57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0"/>
    </font>
    <font>
      <sz val="11"/>
      <name val="Arial"/>
      <family val="0"/>
    </font>
    <font>
      <i/>
      <sz val="11"/>
      <name val="Arial Cyr"/>
      <family val="0"/>
    </font>
    <font>
      <sz val="12"/>
      <name val="Arial Cyr"/>
      <family val="2"/>
    </font>
    <font>
      <sz val="12"/>
      <name val="Arial"/>
      <family val="0"/>
    </font>
    <font>
      <i/>
      <sz val="12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Alignment="1">
      <alignment/>
    </xf>
    <xf numFmtId="49" fontId="8" fillId="0" borderId="11" xfId="33" applyNumberFormat="1" applyFont="1" applyFill="1" applyBorder="1" applyAlignment="1" applyProtection="1">
      <alignment horizontal="center" wrapText="1"/>
      <protection hidden="1"/>
    </xf>
    <xf numFmtId="49" fontId="8" fillId="0" borderId="12" xfId="33" applyNumberFormat="1" applyFont="1" applyFill="1" applyBorder="1" applyAlignment="1" applyProtection="1">
      <alignment horizontal="center" wrapText="1"/>
      <protection hidden="1"/>
    </xf>
    <xf numFmtId="49" fontId="3" fillId="0" borderId="11" xfId="33" applyNumberFormat="1" applyFont="1" applyFill="1" applyBorder="1" applyAlignment="1" applyProtection="1">
      <alignment horizontal="center" wrapText="1"/>
      <protection hidden="1"/>
    </xf>
    <xf numFmtId="49" fontId="3" fillId="0" borderId="12" xfId="33" applyNumberFormat="1" applyFont="1" applyFill="1" applyBorder="1" applyAlignment="1" applyProtection="1">
      <alignment horizontal="center" wrapText="1"/>
      <protection hidden="1"/>
    </xf>
    <xf numFmtId="49" fontId="3" fillId="0" borderId="13" xfId="33" applyNumberFormat="1" applyFont="1" applyFill="1" applyBorder="1" applyAlignment="1" applyProtection="1">
      <alignment horizontal="center" wrapText="1"/>
      <protection hidden="1"/>
    </xf>
    <xf numFmtId="49" fontId="9" fillId="0" borderId="11" xfId="33" applyNumberFormat="1" applyFont="1" applyFill="1" applyBorder="1" applyAlignment="1" applyProtection="1">
      <alignment horizontal="center" wrapText="1"/>
      <protection hidden="1"/>
    </xf>
    <xf numFmtId="49" fontId="9" fillId="0" borderId="12" xfId="33" applyNumberFormat="1" applyFont="1" applyFill="1" applyBorder="1" applyAlignment="1" applyProtection="1">
      <alignment horizontal="center" wrapText="1"/>
      <protection hidden="1"/>
    </xf>
    <xf numFmtId="49" fontId="9" fillId="0" borderId="13" xfId="33" applyNumberFormat="1" applyFont="1" applyFill="1" applyBorder="1" applyAlignment="1" applyProtection="1">
      <alignment horizontal="center" wrapText="1"/>
      <protection hidden="1"/>
    </xf>
    <xf numFmtId="49" fontId="8" fillId="0" borderId="13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6" fillId="0" borderId="14" xfId="33" applyNumberFormat="1" applyFont="1" applyFill="1" applyBorder="1" applyAlignment="1" applyProtection="1">
      <alignment horizontal="center" wrapText="1"/>
      <protection hidden="1"/>
    </xf>
    <xf numFmtId="49" fontId="6" fillId="0" borderId="15" xfId="33" applyNumberFormat="1" applyFont="1" applyFill="1" applyBorder="1" applyAlignment="1" applyProtection="1">
      <alignment horizontal="center" wrapText="1"/>
      <protection hidden="1"/>
    </xf>
    <xf numFmtId="49" fontId="0" fillId="0" borderId="13" xfId="0" applyNumberFormat="1" applyFont="1" applyFill="1" applyBorder="1" applyAlignment="1">
      <alignment/>
    </xf>
    <xf numFmtId="49" fontId="9" fillId="0" borderId="16" xfId="33" applyNumberFormat="1" applyFont="1" applyFill="1" applyBorder="1" applyAlignment="1" applyProtection="1">
      <alignment horizontal="center" wrapText="1"/>
      <protection hidden="1"/>
    </xf>
    <xf numFmtId="49" fontId="9" fillId="0" borderId="17" xfId="33" applyNumberFormat="1" applyFont="1" applyFill="1" applyBorder="1" applyAlignment="1" applyProtection="1">
      <alignment horizontal="center" wrapText="1"/>
      <protection hidden="1"/>
    </xf>
    <xf numFmtId="49" fontId="9" fillId="0" borderId="18" xfId="33" applyNumberFormat="1" applyFont="1" applyFill="1" applyBorder="1" applyAlignment="1" applyProtection="1">
      <alignment horizontal="center" wrapText="1"/>
      <protection hidden="1"/>
    </xf>
    <xf numFmtId="49" fontId="8" fillId="0" borderId="16" xfId="33" applyNumberFormat="1" applyFont="1" applyFill="1" applyBorder="1" applyAlignment="1" applyProtection="1">
      <alignment horizontal="center" wrapText="1"/>
      <protection hidden="1"/>
    </xf>
    <xf numFmtId="49" fontId="8" fillId="0" borderId="17" xfId="33" applyNumberFormat="1" applyFont="1" applyFill="1" applyBorder="1" applyAlignment="1" applyProtection="1">
      <alignment horizontal="center" wrapText="1"/>
      <protection hidden="1"/>
    </xf>
    <xf numFmtId="49" fontId="8" fillId="0" borderId="18" xfId="33" applyNumberFormat="1" applyFont="1" applyFill="1" applyBorder="1" applyAlignment="1" applyProtection="1">
      <alignment horizontal="center" wrapText="1"/>
      <protection hidden="1"/>
    </xf>
    <xf numFmtId="49" fontId="3" fillId="0" borderId="16" xfId="33" applyNumberFormat="1" applyFont="1" applyFill="1" applyBorder="1" applyAlignment="1" applyProtection="1">
      <alignment horizontal="center" wrapText="1"/>
      <protection hidden="1"/>
    </xf>
    <xf numFmtId="49" fontId="3" fillId="0" borderId="17" xfId="33" applyNumberFormat="1" applyFont="1" applyFill="1" applyBorder="1" applyAlignment="1" applyProtection="1">
      <alignment horizontal="center" wrapText="1"/>
      <protection hidden="1"/>
    </xf>
    <xf numFmtId="49" fontId="3" fillId="0" borderId="18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6" fillId="0" borderId="10" xfId="33" applyFont="1" applyFill="1" applyBorder="1" applyAlignment="1" applyProtection="1">
      <alignment horizontal="left" wrapText="1"/>
      <protection hidden="1"/>
    </xf>
    <xf numFmtId="0" fontId="3" fillId="0" borderId="19" xfId="33" applyFont="1" applyFill="1" applyBorder="1" applyAlignment="1" applyProtection="1">
      <alignment horizontal="left" wrapText="1"/>
      <protection hidden="1"/>
    </xf>
    <xf numFmtId="0" fontId="8" fillId="0" borderId="11" xfId="33" applyFont="1" applyFill="1" applyBorder="1" applyAlignment="1" applyProtection="1">
      <alignment horizontal="left" wrapText="1"/>
      <protection hidden="1"/>
    </xf>
    <xf numFmtId="0" fontId="3" fillId="0" borderId="11" xfId="33" applyFont="1" applyFill="1" applyBorder="1" applyAlignment="1" applyProtection="1">
      <alignment horizontal="left" wrapText="1"/>
      <protection hidden="1"/>
    </xf>
    <xf numFmtId="0" fontId="9" fillId="0" borderId="11" xfId="33" applyFont="1" applyFill="1" applyBorder="1" applyAlignment="1" applyProtection="1">
      <alignment horizontal="left" wrapText="1"/>
      <protection hidden="1"/>
    </xf>
    <xf numFmtId="0" fontId="8" fillId="0" borderId="16" xfId="33" applyFont="1" applyFill="1" applyBorder="1" applyAlignment="1" applyProtection="1">
      <alignment horizontal="left" wrapText="1"/>
      <protection hidden="1"/>
    </xf>
    <xf numFmtId="0" fontId="9" fillId="0" borderId="16" xfId="33" applyFont="1" applyFill="1" applyBorder="1" applyAlignment="1" applyProtection="1">
      <alignment horizontal="left" wrapText="1"/>
      <protection hidden="1"/>
    </xf>
    <xf numFmtId="0" fontId="3" fillId="0" borderId="16" xfId="33" applyFont="1" applyFill="1" applyBorder="1" applyAlignment="1" applyProtection="1">
      <alignment horizontal="left" wrapText="1"/>
      <protection hidden="1"/>
    </xf>
    <xf numFmtId="0" fontId="9" fillId="0" borderId="20" xfId="33" applyFont="1" applyFill="1" applyBorder="1" applyAlignment="1" applyProtection="1">
      <alignment horizontal="left" wrapText="1"/>
      <protection hidden="1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7" xfId="0" applyNumberFormat="1" applyFont="1" applyFill="1" applyBorder="1" applyAlignment="1">
      <alignment horizontal="center"/>
    </xf>
    <xf numFmtId="0" fontId="3" fillId="0" borderId="11" xfId="33" applyFont="1" applyFill="1" applyBorder="1" applyAlignment="1" applyProtection="1">
      <alignment horizontal="left" wrapText="1"/>
      <protection hidden="1"/>
    </xf>
    <xf numFmtId="168" fontId="0" fillId="0" borderId="0" xfId="0" applyNumberFormat="1" applyFont="1" applyFill="1" applyAlignment="1">
      <alignment/>
    </xf>
    <xf numFmtId="180" fontId="7" fillId="0" borderId="12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11" fillId="0" borderId="12" xfId="0" applyNumberFormat="1" applyFont="1" applyFill="1" applyBorder="1" applyAlignment="1">
      <alignment horizontal="center"/>
    </xf>
    <xf numFmtId="49" fontId="6" fillId="0" borderId="16" xfId="33" applyNumberFormat="1" applyFont="1" applyFill="1" applyBorder="1" applyAlignment="1" applyProtection="1">
      <alignment horizontal="center" wrapText="1"/>
      <protection hidden="1"/>
    </xf>
    <xf numFmtId="0" fontId="3" fillId="0" borderId="20" xfId="33" applyFont="1" applyFill="1" applyBorder="1" applyAlignment="1" applyProtection="1">
      <alignment horizontal="left" wrapText="1"/>
      <protection hidden="1"/>
    </xf>
    <xf numFmtId="0" fontId="3" fillId="0" borderId="16" xfId="33" applyFont="1" applyFill="1" applyBorder="1" applyAlignment="1" applyProtection="1">
      <alignment horizontal="left" wrapText="1"/>
      <protection hidden="1"/>
    </xf>
    <xf numFmtId="0" fontId="8" fillId="0" borderId="20" xfId="33" applyFont="1" applyFill="1" applyBorder="1" applyAlignment="1" applyProtection="1">
      <alignment horizontal="left" wrapText="1"/>
      <protection hidden="1"/>
    </xf>
    <xf numFmtId="0" fontId="8" fillId="0" borderId="20" xfId="33" applyFont="1" applyFill="1" applyBorder="1" applyAlignment="1" applyProtection="1">
      <alignment horizontal="left" vertical="top" wrapText="1"/>
      <protection hidden="1"/>
    </xf>
    <xf numFmtId="49" fontId="7" fillId="0" borderId="17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/>
    </xf>
    <xf numFmtId="0" fontId="12" fillId="0" borderId="20" xfId="33" applyFont="1" applyFill="1" applyBorder="1" applyAlignment="1" applyProtection="1">
      <alignment horizontal="left" wrapText="1"/>
      <protection hidden="1"/>
    </xf>
    <xf numFmtId="0" fontId="9" fillId="0" borderId="20" xfId="33" applyFont="1" applyFill="1" applyBorder="1" applyAlignment="1" applyProtection="1">
      <alignment horizontal="left" wrapText="1"/>
      <protection hidden="1"/>
    </xf>
    <xf numFmtId="0" fontId="3" fillId="0" borderId="20" xfId="33" applyFont="1" applyFill="1" applyBorder="1" applyAlignment="1" applyProtection="1">
      <alignment horizontal="left" vertical="top" wrapText="1"/>
      <protection hidden="1"/>
    </xf>
    <xf numFmtId="49" fontId="0" fillId="0" borderId="18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49" fontId="9" fillId="0" borderId="12" xfId="33" applyNumberFormat="1" applyFont="1" applyFill="1" applyBorder="1" applyAlignment="1" applyProtection="1">
      <alignment horizontal="center" wrapText="1"/>
      <protection hidden="1"/>
    </xf>
    <xf numFmtId="0" fontId="13" fillId="0" borderId="20" xfId="33" applyFont="1" applyFill="1" applyBorder="1" applyAlignment="1" applyProtection="1">
      <alignment horizontal="left" wrapText="1"/>
      <protection hidden="1"/>
    </xf>
    <xf numFmtId="49" fontId="13" fillId="0" borderId="16" xfId="33" applyNumberFormat="1" applyFont="1" applyFill="1" applyBorder="1" applyAlignment="1" applyProtection="1">
      <alignment horizontal="center" wrapText="1"/>
      <protection hidden="1"/>
    </xf>
    <xf numFmtId="49" fontId="13" fillId="0" borderId="17" xfId="33" applyNumberFormat="1" applyFont="1" applyFill="1" applyBorder="1" applyAlignment="1" applyProtection="1">
      <alignment horizontal="center" wrapText="1"/>
      <protection hidden="1"/>
    </xf>
    <xf numFmtId="49" fontId="13" fillId="0" borderId="18" xfId="33" applyNumberFormat="1" applyFont="1" applyFill="1" applyBorder="1" applyAlignment="1" applyProtection="1">
      <alignment horizontal="center" wrapText="1"/>
      <protection hidden="1"/>
    </xf>
    <xf numFmtId="49" fontId="13" fillId="0" borderId="12" xfId="33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 applyAlignment="1">
      <alignment/>
    </xf>
    <xf numFmtId="0" fontId="13" fillId="0" borderId="20" xfId="33" applyFont="1" applyFill="1" applyBorder="1" applyAlignment="1" applyProtection="1">
      <alignment horizontal="left" wrapText="1"/>
      <protection hidden="1"/>
    </xf>
    <xf numFmtId="49" fontId="15" fillId="0" borderId="16" xfId="33" applyNumberFormat="1" applyFont="1" applyFill="1" applyBorder="1" applyAlignment="1" applyProtection="1">
      <alignment horizontal="center" wrapText="1"/>
      <protection hidden="1"/>
    </xf>
    <xf numFmtId="49" fontId="15" fillId="0" borderId="17" xfId="33" applyNumberFormat="1" applyFont="1" applyFill="1" applyBorder="1" applyAlignment="1" applyProtection="1">
      <alignment horizontal="center" wrapText="1"/>
      <protection hidden="1"/>
    </xf>
    <xf numFmtId="49" fontId="15" fillId="0" borderId="18" xfId="33" applyNumberFormat="1" applyFont="1" applyFill="1" applyBorder="1" applyAlignment="1" applyProtection="1">
      <alignment horizontal="center" wrapText="1"/>
      <protection hidden="1"/>
    </xf>
    <xf numFmtId="0" fontId="13" fillId="0" borderId="19" xfId="33" applyFont="1" applyFill="1" applyBorder="1" applyAlignment="1" applyProtection="1">
      <alignment horizontal="left" wrapText="1"/>
      <protection hidden="1"/>
    </xf>
    <xf numFmtId="49" fontId="13" fillId="0" borderId="11" xfId="33" applyNumberFormat="1" applyFont="1" applyFill="1" applyBorder="1" applyAlignment="1" applyProtection="1">
      <alignment horizontal="center" wrapText="1"/>
      <protection hidden="1"/>
    </xf>
    <xf numFmtId="49" fontId="13" fillId="0" borderId="13" xfId="33" applyNumberFormat="1" applyFont="1" applyFill="1" applyBorder="1" applyAlignment="1" applyProtection="1">
      <alignment horizontal="center" wrapText="1"/>
      <protection hidden="1"/>
    </xf>
    <xf numFmtId="0" fontId="13" fillId="0" borderId="16" xfId="33" applyFont="1" applyFill="1" applyBorder="1" applyAlignment="1" applyProtection="1">
      <alignment horizontal="left" wrapText="1"/>
      <protection hidden="1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6" fillId="0" borderId="10" xfId="33" applyFont="1" applyFill="1" applyBorder="1" applyAlignment="1" applyProtection="1">
      <alignment horizontal="left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16" fillId="0" borderId="14" xfId="33" applyNumberFormat="1" applyFont="1" applyFill="1" applyBorder="1" applyAlignment="1" applyProtection="1">
      <alignment horizontal="center" wrapText="1"/>
      <protection hidden="1"/>
    </xf>
    <xf numFmtId="49" fontId="16" fillId="0" borderId="15" xfId="33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0" fontId="16" fillId="0" borderId="23" xfId="33" applyFont="1" applyFill="1" applyBorder="1" applyAlignment="1" applyProtection="1">
      <alignment horizontal="left" wrapText="1"/>
      <protection hidden="1"/>
    </xf>
    <xf numFmtId="49" fontId="16" fillId="0" borderId="23" xfId="33" applyNumberFormat="1" applyFont="1" applyFill="1" applyBorder="1" applyAlignment="1" applyProtection="1">
      <alignment horizontal="center" wrapText="1"/>
      <protection hidden="1"/>
    </xf>
    <xf numFmtId="49" fontId="16" fillId="0" borderId="24" xfId="33" applyNumberFormat="1" applyFont="1" applyFill="1" applyBorder="1" applyAlignment="1" applyProtection="1">
      <alignment horizontal="center" wrapText="1"/>
      <protection hidden="1"/>
    </xf>
    <xf numFmtId="49" fontId="16" fillId="0" borderId="25" xfId="33" applyNumberFormat="1" applyFont="1" applyFill="1" applyBorder="1" applyAlignment="1" applyProtection="1">
      <alignment horizontal="center" wrapText="1"/>
      <protection hidden="1"/>
    </xf>
    <xf numFmtId="49" fontId="5" fillId="0" borderId="14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16" fillId="0" borderId="20" xfId="33" applyFont="1" applyFill="1" applyBorder="1" applyAlignment="1" applyProtection="1">
      <alignment horizontal="left" wrapText="1"/>
      <protection hidden="1"/>
    </xf>
    <xf numFmtId="49" fontId="16" fillId="0" borderId="16" xfId="33" applyNumberFormat="1" applyFont="1" applyFill="1" applyBorder="1" applyAlignment="1" applyProtection="1">
      <alignment horizontal="center" wrapText="1"/>
      <protection hidden="1"/>
    </xf>
    <xf numFmtId="49" fontId="16" fillId="0" borderId="17" xfId="33" applyNumberFormat="1" applyFont="1" applyFill="1" applyBorder="1" applyAlignment="1" applyProtection="1">
      <alignment horizontal="center" wrapText="1"/>
      <protection hidden="1"/>
    </xf>
    <xf numFmtId="49" fontId="16" fillId="0" borderId="18" xfId="33" applyNumberFormat="1" applyFont="1" applyFill="1" applyBorder="1" applyAlignment="1" applyProtection="1">
      <alignment horizontal="center" wrapText="1"/>
      <protection hidden="1"/>
    </xf>
    <xf numFmtId="2" fontId="7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3" fillId="0" borderId="12" xfId="33" applyNumberFormat="1" applyFont="1" applyFill="1" applyBorder="1" applyAlignment="1" applyProtection="1">
      <alignment horizontal="center" wrapText="1"/>
      <protection hidden="1"/>
    </xf>
    <xf numFmtId="2" fontId="16" fillId="0" borderId="12" xfId="33" applyNumberFormat="1" applyFont="1" applyFill="1" applyBorder="1" applyAlignment="1" applyProtection="1">
      <alignment horizontal="center" wrapText="1"/>
      <protection hidden="1"/>
    </xf>
    <xf numFmtId="2" fontId="8" fillId="0" borderId="12" xfId="33" applyNumberFormat="1" applyFont="1" applyFill="1" applyBorder="1" applyAlignment="1" applyProtection="1">
      <alignment horizontal="center" wrapText="1"/>
      <protection hidden="1"/>
    </xf>
    <xf numFmtId="180" fontId="13" fillId="0" borderId="12" xfId="33" applyNumberFormat="1" applyFont="1" applyFill="1" applyBorder="1" applyAlignment="1" applyProtection="1">
      <alignment horizontal="center" wrapText="1"/>
      <protection hidden="1"/>
    </xf>
    <xf numFmtId="0" fontId="16" fillId="0" borderId="16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180" fontId="16" fillId="0" borderId="12" xfId="33" applyNumberFormat="1" applyFont="1" applyFill="1" applyBorder="1" applyAlignment="1" applyProtection="1">
      <alignment horizontal="center" wrapText="1"/>
      <protection hidden="1"/>
    </xf>
    <xf numFmtId="180" fontId="3" fillId="0" borderId="12" xfId="33" applyNumberFormat="1" applyFont="1" applyFill="1" applyBorder="1" applyAlignment="1" applyProtection="1">
      <alignment horizontal="center" wrapText="1"/>
      <protection hidden="1"/>
    </xf>
    <xf numFmtId="2" fontId="14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14" fillId="0" borderId="12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/>
    </xf>
    <xf numFmtId="180" fontId="9" fillId="0" borderId="12" xfId="33" applyNumberFormat="1" applyFont="1" applyFill="1" applyBorder="1" applyAlignment="1" applyProtection="1">
      <alignment horizontal="center" wrapText="1"/>
      <protection hidden="1"/>
    </xf>
    <xf numFmtId="182" fontId="16" fillId="0" borderId="12" xfId="33" applyNumberFormat="1" applyFont="1" applyFill="1" applyBorder="1" applyAlignment="1" applyProtection="1">
      <alignment horizontal="center" wrapText="1"/>
      <protection hidden="1"/>
    </xf>
    <xf numFmtId="182" fontId="8" fillId="0" borderId="12" xfId="33" applyNumberFormat="1" applyFont="1" applyFill="1" applyBorder="1" applyAlignment="1" applyProtection="1">
      <alignment horizontal="center" wrapText="1"/>
      <protection hidden="1"/>
    </xf>
    <xf numFmtId="183" fontId="13" fillId="0" borderId="12" xfId="33" applyNumberFormat="1" applyFont="1" applyFill="1" applyBorder="1" applyAlignment="1" applyProtection="1">
      <alignment horizontal="center" wrapText="1"/>
      <protection hidden="1"/>
    </xf>
    <xf numFmtId="183" fontId="3" fillId="0" borderId="12" xfId="33" applyNumberFormat="1" applyFont="1" applyFill="1" applyBorder="1" applyAlignment="1" applyProtection="1">
      <alignment horizontal="center" wrapText="1"/>
      <protection hidden="1"/>
    </xf>
    <xf numFmtId="183" fontId="0" fillId="0" borderId="12" xfId="0" applyNumberFormat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183" fontId="7" fillId="0" borderId="12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>
      <alignment horizontal="center"/>
    </xf>
    <xf numFmtId="183" fontId="0" fillId="0" borderId="12" xfId="0" applyNumberFormat="1" applyFill="1" applyBorder="1" applyAlignment="1">
      <alignment horizontal="center"/>
    </xf>
    <xf numFmtId="183" fontId="7" fillId="0" borderId="12" xfId="0" applyNumberFormat="1" applyFont="1" applyFill="1" applyBorder="1" applyAlignment="1">
      <alignment horizontal="center"/>
    </xf>
    <xf numFmtId="180" fontId="5" fillId="0" borderId="28" xfId="0" applyNumberFormat="1" applyFont="1" applyFill="1" applyBorder="1" applyAlignment="1">
      <alignment horizontal="center"/>
    </xf>
    <xf numFmtId="183" fontId="6" fillId="0" borderId="12" xfId="33" applyNumberFormat="1" applyFont="1" applyFill="1" applyBorder="1" applyAlignment="1" applyProtection="1">
      <alignment horizontal="center" wrapText="1"/>
      <protection hidden="1"/>
    </xf>
    <xf numFmtId="2" fontId="13" fillId="0" borderId="12" xfId="33" applyNumberFormat="1" applyFont="1" applyFill="1" applyBorder="1" applyAlignment="1" applyProtection="1">
      <alignment horizontal="center" wrapText="1"/>
      <protection hidden="1"/>
    </xf>
    <xf numFmtId="180" fontId="8" fillId="0" borderId="12" xfId="33" applyNumberFormat="1" applyFont="1" applyFill="1" applyBorder="1" applyAlignment="1" applyProtection="1">
      <alignment horizontal="center" wrapText="1"/>
      <protection hidden="1"/>
    </xf>
    <xf numFmtId="180" fontId="0" fillId="0" borderId="12" xfId="0" applyNumberFormat="1" applyFon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16" xfId="33" applyFont="1" applyFill="1" applyBorder="1" applyAlignment="1" applyProtection="1">
      <alignment horizontal="left" wrapText="1"/>
      <protection hidden="1"/>
    </xf>
    <xf numFmtId="49" fontId="12" fillId="0" borderId="16" xfId="33" applyNumberFormat="1" applyFont="1" applyFill="1" applyBorder="1" applyAlignment="1" applyProtection="1">
      <alignment horizontal="center" wrapText="1"/>
      <protection hidden="1"/>
    </xf>
    <xf numFmtId="49" fontId="12" fillId="0" borderId="17" xfId="33" applyNumberFormat="1" applyFont="1" applyFill="1" applyBorder="1" applyAlignment="1" applyProtection="1">
      <alignment horizontal="center" wrapText="1"/>
      <protection hidden="1"/>
    </xf>
    <xf numFmtId="49" fontId="12" fillId="0" borderId="18" xfId="33" applyNumberFormat="1" applyFont="1" applyFill="1" applyBorder="1" applyAlignment="1" applyProtection="1">
      <alignment horizontal="center" wrapText="1"/>
      <protection hidden="1"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14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80" fontId="14" fillId="0" borderId="12" xfId="0" applyNumberFormat="1" applyFont="1" applyBorder="1" applyAlignment="1">
      <alignment horizontal="center"/>
    </xf>
    <xf numFmtId="183" fontId="8" fillId="0" borderId="12" xfId="33" applyNumberFormat="1" applyFont="1" applyFill="1" applyBorder="1" applyAlignment="1" applyProtection="1">
      <alignment horizontal="center" wrapText="1"/>
      <protection hidden="1"/>
    </xf>
    <xf numFmtId="180" fontId="14" fillId="0" borderId="12" xfId="0" applyNumberFormat="1" applyFont="1" applyBorder="1" applyAlignment="1">
      <alignment/>
    </xf>
    <xf numFmtId="180" fontId="5" fillId="0" borderId="12" xfId="0" applyNumberFormat="1" applyFont="1" applyBorder="1" applyAlignment="1">
      <alignment horizontal="center"/>
    </xf>
    <xf numFmtId="180" fontId="17" fillId="0" borderId="28" xfId="0" applyNumberFormat="1" applyFont="1" applyFill="1" applyBorder="1" applyAlignment="1">
      <alignment horizontal="center"/>
    </xf>
    <xf numFmtId="180" fontId="14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49" fontId="18" fillId="0" borderId="17" xfId="33" applyNumberFormat="1" applyFont="1" applyFill="1" applyBorder="1" applyAlignment="1" applyProtection="1">
      <alignment horizontal="center" wrapText="1"/>
      <protection hidden="1"/>
    </xf>
    <xf numFmtId="49" fontId="18" fillId="0" borderId="18" xfId="33" applyNumberFormat="1" applyFont="1" applyFill="1" applyBorder="1" applyAlignment="1" applyProtection="1">
      <alignment horizontal="center" wrapText="1"/>
      <protection hidden="1"/>
    </xf>
    <xf numFmtId="2" fontId="18" fillId="0" borderId="12" xfId="33" applyNumberFormat="1" applyFont="1" applyFill="1" applyBorder="1" applyAlignment="1" applyProtection="1">
      <alignment horizontal="center" wrapText="1"/>
      <protection hidden="1"/>
    </xf>
    <xf numFmtId="180" fontId="5" fillId="0" borderId="12" xfId="0" applyNumberFormat="1" applyFont="1" applyBorder="1" applyAlignment="1">
      <alignment/>
    </xf>
    <xf numFmtId="180" fontId="5" fillId="0" borderId="12" xfId="0" applyNumberFormat="1" applyFont="1" applyFill="1" applyBorder="1" applyAlignment="1">
      <alignment horizontal="center"/>
    </xf>
    <xf numFmtId="49" fontId="9" fillId="0" borderId="29" xfId="33" applyNumberFormat="1" applyFont="1" applyFill="1" applyBorder="1" applyAlignment="1" applyProtection="1">
      <alignment horizontal="center" wrapText="1"/>
      <protection hidden="1"/>
    </xf>
    <xf numFmtId="49" fontId="16" fillId="0" borderId="12" xfId="33" applyNumberFormat="1" applyFont="1" applyFill="1" applyBorder="1" applyAlignment="1" applyProtection="1">
      <alignment horizontal="center" wrapText="1"/>
      <protection hidden="1"/>
    </xf>
    <xf numFmtId="0" fontId="0" fillId="0" borderId="30" xfId="0" applyBorder="1" applyAlignment="1">
      <alignment/>
    </xf>
    <xf numFmtId="180" fontId="7" fillId="0" borderId="0" xfId="0" applyNumberFormat="1" applyFont="1" applyFill="1" applyBorder="1" applyAlignment="1">
      <alignment horizontal="center"/>
    </xf>
    <xf numFmtId="49" fontId="3" fillId="0" borderId="16" xfId="33" applyNumberFormat="1" applyFont="1" applyFill="1" applyBorder="1" applyAlignment="1" applyProtection="1">
      <alignment horizontal="center" wrapText="1"/>
      <protection hidden="1"/>
    </xf>
    <xf numFmtId="49" fontId="3" fillId="0" borderId="17" xfId="33" applyNumberFormat="1" applyFont="1" applyFill="1" applyBorder="1" applyAlignment="1" applyProtection="1">
      <alignment horizontal="center" wrapText="1"/>
      <protection hidden="1"/>
    </xf>
    <xf numFmtId="49" fontId="0" fillId="0" borderId="12" xfId="0" applyNumberFormat="1" applyFont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80" fontId="10" fillId="0" borderId="12" xfId="0" applyNumberFormat="1" applyFont="1" applyFill="1" applyBorder="1" applyAlignment="1">
      <alignment horizontal="center"/>
    </xf>
    <xf numFmtId="180" fontId="19" fillId="0" borderId="12" xfId="0" applyNumberFormat="1" applyFont="1" applyBorder="1" applyAlignment="1">
      <alignment horizontal="center"/>
    </xf>
    <xf numFmtId="180" fontId="19" fillId="0" borderId="12" xfId="0" applyNumberFormat="1" applyFont="1" applyFill="1" applyBorder="1" applyAlignment="1">
      <alignment horizontal="center"/>
    </xf>
    <xf numFmtId="180" fontId="20" fillId="0" borderId="12" xfId="0" applyNumberFormat="1" applyFont="1" applyBorder="1" applyAlignment="1">
      <alignment horizontal="center"/>
    </xf>
    <xf numFmtId="180" fontId="21" fillId="0" borderId="12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0" fillId="0" borderId="20" xfId="0" applyFont="1" applyBorder="1" applyAlignment="1">
      <alignment horizontal="left" wrapText="1"/>
    </xf>
    <xf numFmtId="0" fontId="8" fillId="0" borderId="19" xfId="33" applyFont="1" applyFill="1" applyBorder="1" applyAlignment="1" applyProtection="1">
      <alignment horizontal="left" wrapText="1"/>
      <protection hidden="1"/>
    </xf>
    <xf numFmtId="0" fontId="3" fillId="0" borderId="19" xfId="33" applyFont="1" applyFill="1" applyBorder="1" applyAlignment="1" applyProtection="1">
      <alignment horizontal="left" wrapText="1"/>
      <protection hidden="1"/>
    </xf>
    <xf numFmtId="49" fontId="3" fillId="0" borderId="11" xfId="33" applyNumberFormat="1" applyFont="1" applyFill="1" applyBorder="1" applyAlignment="1" applyProtection="1">
      <alignment horizontal="center" wrapText="1"/>
      <protection hidden="1"/>
    </xf>
    <xf numFmtId="49" fontId="3" fillId="0" borderId="12" xfId="33" applyNumberFormat="1" applyFont="1" applyFill="1" applyBorder="1" applyAlignment="1" applyProtection="1">
      <alignment horizontal="center" wrapText="1"/>
      <protection hidden="1"/>
    </xf>
    <xf numFmtId="49" fontId="3" fillId="0" borderId="13" xfId="33" applyNumberFormat="1" applyFont="1" applyFill="1" applyBorder="1" applyAlignment="1" applyProtection="1">
      <alignment horizontal="center" wrapText="1"/>
      <protection hidden="1"/>
    </xf>
    <xf numFmtId="183" fontId="0" fillId="0" borderId="12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/>
    </xf>
    <xf numFmtId="180" fontId="7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80" fontId="18" fillId="0" borderId="12" xfId="33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31" xfId="33" applyFont="1" applyFill="1" applyBorder="1" applyAlignment="1" applyProtection="1">
      <alignment horizontal="center" vertical="center" wrapText="1"/>
      <protection hidden="1"/>
    </xf>
    <xf numFmtId="0" fontId="6" fillId="0" borderId="32" xfId="33" applyFont="1" applyFill="1" applyBorder="1" applyAlignment="1" applyProtection="1">
      <alignment horizontal="center" vertical="center" wrapText="1"/>
      <protection hidden="1"/>
    </xf>
    <xf numFmtId="0" fontId="6" fillId="0" borderId="33" xfId="33" applyFont="1" applyFill="1" applyBorder="1" applyAlignment="1" applyProtection="1">
      <alignment horizontal="center" vertical="center" wrapText="1"/>
      <protection hidden="1"/>
    </xf>
    <xf numFmtId="0" fontId="6" fillId="0" borderId="34" xfId="33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35" xfId="33" applyFont="1" applyFill="1" applyBorder="1" applyAlignment="1" applyProtection="1">
      <alignment horizontal="center" vertical="center" wrapText="1"/>
      <protection hidden="1"/>
    </xf>
    <xf numFmtId="0" fontId="6" fillId="0" borderId="36" xfId="33" applyFont="1" applyFill="1" applyBorder="1" applyAlignment="1" applyProtection="1">
      <alignment horizontal="center" vertical="center" wrapText="1"/>
      <protection hidden="1"/>
    </xf>
    <xf numFmtId="0" fontId="6" fillId="0" borderId="17" xfId="33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7" fillId="0" borderId="35" xfId="0" applyNumberFormat="1" applyFont="1" applyBorder="1" applyAlignment="1">
      <alignment horizontal="center"/>
    </xf>
    <xf numFmtId="0" fontId="9" fillId="0" borderId="37" xfId="33" applyFont="1" applyFill="1" applyBorder="1" applyAlignment="1" applyProtection="1">
      <alignment horizontal="left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9" fontId="8" fillId="0" borderId="31" xfId="33" applyNumberFormat="1" applyFont="1" applyFill="1" applyBorder="1" applyAlignment="1" applyProtection="1">
      <alignment horizontal="center" wrapText="1"/>
      <protection hidden="1"/>
    </xf>
    <xf numFmtId="0" fontId="0" fillId="0" borderId="4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180" fontId="7" fillId="0" borderId="35" xfId="0" applyNumberFormat="1" applyFont="1" applyFill="1" applyBorder="1" applyAlignment="1">
      <alignment horizontal="center"/>
    </xf>
    <xf numFmtId="180" fontId="7" fillId="0" borderId="36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>
      <alignment horizontal="center"/>
    </xf>
    <xf numFmtId="180" fontId="7" fillId="0" borderId="36" xfId="0" applyNumberFormat="1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showZeros="0" tabSelected="1" zoomScale="110" zoomScaleNormal="110" zoomScalePageLayoutView="0" workbookViewId="0" topLeftCell="A1">
      <pane xSplit="5" ySplit="11" topLeftCell="G2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C3" sqref="C3"/>
    </sheetView>
  </sheetViews>
  <sheetFormatPr defaultColWidth="9.140625" defaultRowHeight="12.75"/>
  <cols>
    <col min="1" max="1" width="63.7109375" style="0" customWidth="1"/>
    <col min="2" max="2" width="6.00390625" style="0" customWidth="1"/>
    <col min="3" max="3" width="7.28125" style="0" customWidth="1"/>
    <col min="4" max="4" width="10.8515625" style="0" customWidth="1"/>
    <col min="5" max="5" width="7.8515625" style="0" customWidth="1"/>
    <col min="6" max="6" width="9.8515625" style="0" customWidth="1"/>
    <col min="7" max="7" width="11.00390625" style="0" customWidth="1"/>
    <col min="8" max="9" width="8.140625" style="0" customWidth="1"/>
    <col min="10" max="10" width="12.8515625" style="0" customWidth="1"/>
    <col min="11" max="11" width="10.28125" style="0" customWidth="1"/>
    <col min="13" max="13" width="8.57421875" style="0" customWidth="1"/>
    <col min="14" max="14" width="11.140625" style="0" customWidth="1"/>
  </cols>
  <sheetData>
    <row r="1" spans="3:12" ht="12.75">
      <c r="C1" s="196" t="s">
        <v>103</v>
      </c>
      <c r="D1" s="196"/>
      <c r="E1" s="196"/>
      <c r="F1" s="196"/>
      <c r="G1" s="41"/>
      <c r="I1" s="196"/>
      <c r="J1" s="196"/>
      <c r="K1" s="196"/>
      <c r="L1" s="196"/>
    </row>
    <row r="2" spans="3:7" ht="12.75">
      <c r="C2" s="41" t="s">
        <v>104</v>
      </c>
      <c r="D2" s="41"/>
      <c r="E2" s="41"/>
      <c r="F2" s="41"/>
      <c r="G2" s="41"/>
    </row>
    <row r="3" spans="3:12" ht="12.75">
      <c r="C3" t="s">
        <v>128</v>
      </c>
      <c r="D3" s="41"/>
      <c r="E3" s="41"/>
      <c r="F3" s="41"/>
      <c r="G3" s="41"/>
      <c r="H3" s="37"/>
      <c r="I3" s="37"/>
      <c r="J3" s="37"/>
      <c r="L3" s="37"/>
    </row>
    <row r="4" spans="3:13" ht="12.75"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4:7" ht="12.75" hidden="1">
      <c r="D5" s="37"/>
      <c r="E5" s="37"/>
      <c r="F5" s="37"/>
      <c r="G5" s="37"/>
    </row>
    <row r="6" spans="1:12" ht="29.25" customHeight="1">
      <c r="A6" s="197" t="s">
        <v>113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12" ht="16.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</row>
    <row r="8" spans="6:7" ht="13.5" thickBot="1">
      <c r="F8" s="1" t="s">
        <v>0</v>
      </c>
      <c r="G8" s="1"/>
    </row>
    <row r="9" spans="1:14" ht="12.75" customHeight="1">
      <c r="A9" s="198" t="s">
        <v>1</v>
      </c>
      <c r="B9" s="198" t="s">
        <v>2</v>
      </c>
      <c r="C9" s="198" t="s">
        <v>3</v>
      </c>
      <c r="D9" s="198" t="s">
        <v>4</v>
      </c>
      <c r="E9" s="198" t="s">
        <v>5</v>
      </c>
      <c r="F9" s="201" t="s">
        <v>38</v>
      </c>
      <c r="G9" s="208" t="s">
        <v>108</v>
      </c>
      <c r="H9" s="211" t="s">
        <v>39</v>
      </c>
      <c r="I9" s="205" t="s">
        <v>100</v>
      </c>
      <c r="J9" s="204" t="s">
        <v>40</v>
      </c>
      <c r="K9" s="204" t="s">
        <v>101</v>
      </c>
      <c r="L9" s="205" t="s">
        <v>109</v>
      </c>
      <c r="M9" s="204" t="s">
        <v>40</v>
      </c>
      <c r="N9" s="204" t="s">
        <v>41</v>
      </c>
    </row>
    <row r="10" spans="1:14" ht="15" customHeight="1">
      <c r="A10" s="199"/>
      <c r="B10" s="199" t="s">
        <v>6</v>
      </c>
      <c r="C10" s="199" t="s">
        <v>7</v>
      </c>
      <c r="D10" s="199" t="s">
        <v>8</v>
      </c>
      <c r="E10" s="199" t="s">
        <v>9</v>
      </c>
      <c r="F10" s="202"/>
      <c r="G10" s="209"/>
      <c r="H10" s="211"/>
      <c r="I10" s="206"/>
      <c r="J10" s="204"/>
      <c r="K10" s="204"/>
      <c r="L10" s="206"/>
      <c r="M10" s="204"/>
      <c r="N10" s="204"/>
    </row>
    <row r="11" spans="1:14" ht="39.75" customHeight="1" thickBot="1">
      <c r="A11" s="200"/>
      <c r="B11" s="200"/>
      <c r="C11" s="200"/>
      <c r="D11" s="200"/>
      <c r="E11" s="200"/>
      <c r="F11" s="203"/>
      <c r="G11" s="210"/>
      <c r="H11" s="212"/>
      <c r="I11" s="207"/>
      <c r="J11" s="205"/>
      <c r="K11" s="205"/>
      <c r="L11" s="207"/>
      <c r="M11" s="205"/>
      <c r="N11" s="205"/>
    </row>
    <row r="12" spans="1:14" s="92" customFormat="1" ht="15" customHeight="1">
      <c r="A12" s="86" t="s">
        <v>10</v>
      </c>
      <c r="B12" s="87" t="s">
        <v>11</v>
      </c>
      <c r="C12" s="97" t="s">
        <v>29</v>
      </c>
      <c r="D12" s="98" t="s">
        <v>61</v>
      </c>
      <c r="E12" s="99" t="s">
        <v>44</v>
      </c>
      <c r="F12" s="105">
        <f>F16+F20+F33+F36</f>
        <v>579.7</v>
      </c>
      <c r="G12" s="105">
        <f>G16+G20+G33+G36</f>
        <v>198</v>
      </c>
      <c r="H12" s="118">
        <f>H16+H20+H33+H36</f>
        <v>198</v>
      </c>
      <c r="I12" s="146">
        <f>H12/F12*100</f>
        <v>34.15559772296015</v>
      </c>
      <c r="J12" s="118">
        <f>H12-F12</f>
        <v>-381.70000000000005</v>
      </c>
      <c r="K12" s="118">
        <f>K16+K20+K33+K36</f>
        <v>198</v>
      </c>
      <c r="L12" s="146">
        <f>H12/G12*100</f>
        <v>100</v>
      </c>
      <c r="M12" s="118">
        <f>H12-G12</f>
        <v>0</v>
      </c>
      <c r="N12" s="118">
        <f>N20+N33+N36</f>
        <v>130</v>
      </c>
    </row>
    <row r="13" spans="1:14" s="3" customFormat="1" ht="44.25" customHeight="1" hidden="1">
      <c r="A13" s="50" t="s">
        <v>50</v>
      </c>
      <c r="B13" s="46" t="s">
        <v>11</v>
      </c>
      <c r="C13" s="51" t="s">
        <v>43</v>
      </c>
      <c r="D13" s="52" t="s">
        <v>61</v>
      </c>
      <c r="E13" s="53" t="s">
        <v>44</v>
      </c>
      <c r="F13" s="63"/>
      <c r="G13" s="104"/>
      <c r="H13" s="128"/>
      <c r="I13" s="147"/>
      <c r="J13" s="42"/>
      <c r="K13" s="128"/>
      <c r="L13" s="147"/>
      <c r="M13" s="42"/>
      <c r="N13" s="128"/>
    </row>
    <row r="14" spans="1:14" s="3" customFormat="1" ht="14.25" customHeight="1" hidden="1">
      <c r="A14" s="29" t="s">
        <v>12</v>
      </c>
      <c r="B14" s="46" t="s">
        <v>11</v>
      </c>
      <c r="C14" s="51" t="s">
        <v>43</v>
      </c>
      <c r="D14" s="52" t="s">
        <v>13</v>
      </c>
      <c r="E14" s="53" t="s">
        <v>44</v>
      </c>
      <c r="F14" s="63"/>
      <c r="G14" s="104"/>
      <c r="H14" s="128"/>
      <c r="I14" s="147"/>
      <c r="J14" s="42"/>
      <c r="K14" s="128"/>
      <c r="L14" s="147"/>
      <c r="M14" s="42"/>
      <c r="N14" s="128"/>
    </row>
    <row r="15" spans="1:14" s="3" customFormat="1" ht="28.5" customHeight="1" hidden="1">
      <c r="A15" s="54" t="s">
        <v>51</v>
      </c>
      <c r="B15" s="46" t="s">
        <v>11</v>
      </c>
      <c r="C15" s="51" t="s">
        <v>43</v>
      </c>
      <c r="D15" s="52" t="s">
        <v>13</v>
      </c>
      <c r="E15" s="53" t="s">
        <v>52</v>
      </c>
      <c r="F15" s="63"/>
      <c r="G15" s="104"/>
      <c r="H15" s="128"/>
      <c r="I15" s="147"/>
      <c r="J15" s="42"/>
      <c r="K15" s="128"/>
      <c r="L15" s="147"/>
      <c r="M15" s="42"/>
      <c r="N15" s="128"/>
    </row>
    <row r="16" spans="1:14" s="74" customFormat="1" ht="30.75" customHeight="1">
      <c r="A16" s="79" t="s">
        <v>91</v>
      </c>
      <c r="B16" s="80" t="s">
        <v>11</v>
      </c>
      <c r="C16" s="73" t="s">
        <v>19</v>
      </c>
      <c r="D16" s="73" t="s">
        <v>61</v>
      </c>
      <c r="E16" s="81" t="s">
        <v>44</v>
      </c>
      <c r="F16" s="105" t="str">
        <f>F17</f>
        <v>214</v>
      </c>
      <c r="G16" s="109" t="str">
        <f aca="true" t="shared" si="0" ref="G16:H18">G17</f>
        <v>68</v>
      </c>
      <c r="H16" s="124" t="str">
        <f t="shared" si="0"/>
        <v>68</v>
      </c>
      <c r="I16" s="148">
        <f aca="true" t="shared" si="1" ref="I16:I22">H16/F16*100</f>
        <v>31.775700934579437</v>
      </c>
      <c r="J16" s="159">
        <f aca="true" t="shared" si="2" ref="J16:K18">J17</f>
        <v>-146</v>
      </c>
      <c r="K16" s="124" t="str">
        <f t="shared" si="2"/>
        <v>68</v>
      </c>
      <c r="L16" s="148">
        <f>L17</f>
        <v>100</v>
      </c>
      <c r="M16" s="159">
        <f aca="true" t="shared" si="3" ref="M16:N18">M17</f>
        <v>0</v>
      </c>
      <c r="N16" s="124" t="str">
        <f t="shared" si="3"/>
        <v>68</v>
      </c>
    </row>
    <row r="17" spans="1:14" ht="38.25" customHeight="1">
      <c r="A17" s="184" t="s">
        <v>88</v>
      </c>
      <c r="B17" s="6" t="s">
        <v>11</v>
      </c>
      <c r="C17" s="7" t="s">
        <v>19</v>
      </c>
      <c r="D17" s="7" t="s">
        <v>69</v>
      </c>
      <c r="E17" s="8" t="s">
        <v>44</v>
      </c>
      <c r="F17" s="104" t="str">
        <f>F18</f>
        <v>214</v>
      </c>
      <c r="G17" s="113" t="str">
        <f t="shared" si="0"/>
        <v>68</v>
      </c>
      <c r="H17" s="125" t="str">
        <f t="shared" si="0"/>
        <v>68</v>
      </c>
      <c r="I17" s="148">
        <f t="shared" si="1"/>
        <v>31.775700934579437</v>
      </c>
      <c r="J17" s="159">
        <f t="shared" si="2"/>
        <v>-146</v>
      </c>
      <c r="K17" s="125" t="str">
        <f t="shared" si="2"/>
        <v>68</v>
      </c>
      <c r="L17" s="147">
        <f>L18</f>
        <v>100</v>
      </c>
      <c r="M17" s="42">
        <f t="shared" si="3"/>
        <v>0</v>
      </c>
      <c r="N17" s="125" t="str">
        <f t="shared" si="3"/>
        <v>68</v>
      </c>
    </row>
    <row r="18" spans="1:14" ht="15.75" customHeight="1">
      <c r="A18" s="47" t="s">
        <v>89</v>
      </c>
      <c r="B18" s="18" t="s">
        <v>11</v>
      </c>
      <c r="C18" s="19" t="s">
        <v>19</v>
      </c>
      <c r="D18" s="19" t="s">
        <v>90</v>
      </c>
      <c r="E18" s="20" t="s">
        <v>44</v>
      </c>
      <c r="F18" s="106" t="str">
        <f>F19</f>
        <v>214</v>
      </c>
      <c r="G18" s="121" t="str">
        <f t="shared" si="0"/>
        <v>68</v>
      </c>
      <c r="H18" s="126" t="str">
        <f t="shared" si="0"/>
        <v>68</v>
      </c>
      <c r="I18" s="148">
        <f t="shared" si="1"/>
        <v>31.775700934579437</v>
      </c>
      <c r="J18" s="159">
        <f t="shared" si="2"/>
        <v>-146</v>
      </c>
      <c r="K18" s="126" t="str">
        <f t="shared" si="2"/>
        <v>68</v>
      </c>
      <c r="L18" s="147">
        <f>L19</f>
        <v>100</v>
      </c>
      <c r="M18" s="42">
        <f t="shared" si="3"/>
        <v>0</v>
      </c>
      <c r="N18" s="126" t="str">
        <f t="shared" si="3"/>
        <v>68</v>
      </c>
    </row>
    <row r="19" spans="1:14" ht="12.75" customHeight="1">
      <c r="A19" s="36" t="s">
        <v>68</v>
      </c>
      <c r="B19" s="18" t="s">
        <v>11</v>
      </c>
      <c r="C19" s="19" t="s">
        <v>19</v>
      </c>
      <c r="D19" s="19" t="s">
        <v>90</v>
      </c>
      <c r="E19" s="20" t="s">
        <v>110</v>
      </c>
      <c r="F19" s="7" t="s">
        <v>118</v>
      </c>
      <c r="G19" s="68" t="s">
        <v>114</v>
      </c>
      <c r="H19" s="65" t="s">
        <v>114</v>
      </c>
      <c r="I19" s="148">
        <f t="shared" si="1"/>
        <v>31.775700934579437</v>
      </c>
      <c r="J19" s="159">
        <f>H19-F19</f>
        <v>-146</v>
      </c>
      <c r="K19" s="153" t="str">
        <f>H19</f>
        <v>68</v>
      </c>
      <c r="L19" s="147">
        <f>H19/G19*100</f>
        <v>100</v>
      </c>
      <c r="M19" s="42">
        <f>H19-G19</f>
        <v>0</v>
      </c>
      <c r="N19" s="153" t="str">
        <f>K19</f>
        <v>68</v>
      </c>
    </row>
    <row r="20" spans="1:14" s="74" customFormat="1" ht="48" customHeight="1">
      <c r="A20" s="79" t="s">
        <v>92</v>
      </c>
      <c r="B20" s="80" t="s">
        <v>11</v>
      </c>
      <c r="C20" s="73" t="s">
        <v>16</v>
      </c>
      <c r="D20" s="73" t="s">
        <v>61</v>
      </c>
      <c r="E20" s="81" t="s">
        <v>44</v>
      </c>
      <c r="F20" s="105" t="str">
        <f aca="true" t="shared" si="4" ref="F20:H21">F21</f>
        <v>360,7</v>
      </c>
      <c r="G20" s="114" t="str">
        <f t="shared" si="4"/>
        <v>128</v>
      </c>
      <c r="H20" s="155" t="str">
        <f t="shared" si="4"/>
        <v>128</v>
      </c>
      <c r="I20" s="156">
        <f t="shared" si="1"/>
        <v>35.48655392292764</v>
      </c>
      <c r="J20" s="117">
        <f aca="true" t="shared" si="5" ref="J20:N21">J21</f>
        <v>-232.7</v>
      </c>
      <c r="K20" s="155" t="str">
        <f t="shared" si="5"/>
        <v>128</v>
      </c>
      <c r="L20" s="156">
        <f t="shared" si="5"/>
        <v>100</v>
      </c>
      <c r="M20" s="159">
        <f t="shared" si="5"/>
        <v>0</v>
      </c>
      <c r="N20" s="133" t="str">
        <f t="shared" si="5"/>
        <v>128</v>
      </c>
    </row>
    <row r="21" spans="1:14" ht="27" customHeight="1">
      <c r="A21" s="184" t="s">
        <v>88</v>
      </c>
      <c r="B21" s="6" t="s">
        <v>11</v>
      </c>
      <c r="C21" s="7" t="s">
        <v>16</v>
      </c>
      <c r="D21" s="7" t="s">
        <v>69</v>
      </c>
      <c r="E21" s="8" t="s">
        <v>44</v>
      </c>
      <c r="F21" s="104" t="str">
        <f t="shared" si="4"/>
        <v>360,7</v>
      </c>
      <c r="G21" s="104" t="str">
        <f t="shared" si="4"/>
        <v>128</v>
      </c>
      <c r="H21" s="125" t="str">
        <f t="shared" si="4"/>
        <v>128</v>
      </c>
      <c r="I21" s="148">
        <f t="shared" si="1"/>
        <v>35.48655392292764</v>
      </c>
      <c r="J21" s="159">
        <f t="shared" si="5"/>
        <v>-232.7</v>
      </c>
      <c r="K21" s="125" t="str">
        <f t="shared" si="5"/>
        <v>128</v>
      </c>
      <c r="L21" s="147">
        <f t="shared" si="5"/>
        <v>100</v>
      </c>
      <c r="M21" s="42">
        <f t="shared" si="5"/>
        <v>0</v>
      </c>
      <c r="N21" s="125" t="str">
        <f t="shared" si="5"/>
        <v>128</v>
      </c>
    </row>
    <row r="22" spans="1:14" s="192" customFormat="1" ht="15">
      <c r="A22" s="185" t="s">
        <v>14</v>
      </c>
      <c r="B22" s="186" t="s">
        <v>11</v>
      </c>
      <c r="C22" s="187" t="s">
        <v>16</v>
      </c>
      <c r="D22" s="187" t="s">
        <v>69</v>
      </c>
      <c r="E22" s="188" t="s">
        <v>44</v>
      </c>
      <c r="F22" s="106" t="str">
        <f>F32</f>
        <v>360,7</v>
      </c>
      <c r="G22" s="106" t="str">
        <f>G32</f>
        <v>128</v>
      </c>
      <c r="H22" s="189" t="str">
        <f>H32</f>
        <v>128</v>
      </c>
      <c r="I22" s="148">
        <f t="shared" si="1"/>
        <v>35.48655392292764</v>
      </c>
      <c r="J22" s="159">
        <f>J32</f>
        <v>-232.7</v>
      </c>
      <c r="K22" s="189" t="str">
        <f>K32</f>
        <v>128</v>
      </c>
      <c r="L22" s="190">
        <f>L32</f>
        <v>100</v>
      </c>
      <c r="M22" s="191">
        <f>M32</f>
        <v>0</v>
      </c>
      <c r="N22" s="189" t="str">
        <f>N32</f>
        <v>128</v>
      </c>
    </row>
    <row r="23" spans="1:14" ht="14.25" customHeight="1" hidden="1">
      <c r="A23" s="49" t="s">
        <v>64</v>
      </c>
      <c r="B23" s="18" t="s">
        <v>11</v>
      </c>
      <c r="C23" s="19" t="s">
        <v>17</v>
      </c>
      <c r="D23" s="19" t="s">
        <v>61</v>
      </c>
      <c r="E23" s="20" t="s">
        <v>44</v>
      </c>
      <c r="F23" s="7"/>
      <c r="G23" s="7"/>
      <c r="H23" s="7"/>
      <c r="I23" s="149"/>
      <c r="J23" s="160"/>
      <c r="K23" s="7"/>
      <c r="L23" s="147"/>
      <c r="M23" s="42"/>
      <c r="N23" s="7"/>
    </row>
    <row r="24" spans="1:14" ht="12.75" customHeight="1" hidden="1">
      <c r="A24" s="47" t="s">
        <v>53</v>
      </c>
      <c r="B24" s="18" t="s">
        <v>11</v>
      </c>
      <c r="C24" s="19" t="s">
        <v>17</v>
      </c>
      <c r="D24" s="19" t="s">
        <v>27</v>
      </c>
      <c r="E24" s="20" t="s">
        <v>44</v>
      </c>
      <c r="F24" s="7"/>
      <c r="G24" s="7"/>
      <c r="H24" s="7"/>
      <c r="I24" s="149"/>
      <c r="J24" s="160"/>
      <c r="K24" s="7"/>
      <c r="L24" s="147"/>
      <c r="M24" s="42"/>
      <c r="N24" s="7"/>
    </row>
    <row r="25" spans="1:14" ht="25.5" customHeight="1" hidden="1">
      <c r="A25" s="55" t="s">
        <v>54</v>
      </c>
      <c r="B25" s="18" t="s">
        <v>11</v>
      </c>
      <c r="C25" s="19" t="s">
        <v>17</v>
      </c>
      <c r="D25" s="19" t="s">
        <v>27</v>
      </c>
      <c r="E25" s="20" t="s">
        <v>55</v>
      </c>
      <c r="F25" s="7"/>
      <c r="G25" s="7"/>
      <c r="H25" s="62"/>
      <c r="I25" s="149"/>
      <c r="J25" s="160"/>
      <c r="K25" s="62"/>
      <c r="L25" s="147"/>
      <c r="M25" s="42"/>
      <c r="N25" s="62"/>
    </row>
    <row r="26" spans="1:14" ht="24.75" customHeight="1" hidden="1">
      <c r="A26" s="47" t="s">
        <v>62</v>
      </c>
      <c r="B26" s="18" t="s">
        <v>11</v>
      </c>
      <c r="C26" s="19" t="s">
        <v>42</v>
      </c>
      <c r="D26" s="19" t="s">
        <v>61</v>
      </c>
      <c r="E26" s="20" t="s">
        <v>44</v>
      </c>
      <c r="F26" s="7"/>
      <c r="G26" s="7"/>
      <c r="H26" s="7"/>
      <c r="I26" s="149"/>
      <c r="J26" s="160"/>
      <c r="K26" s="7"/>
      <c r="L26" s="147"/>
      <c r="M26" s="42"/>
      <c r="N26" s="7"/>
    </row>
    <row r="27" spans="1:14" ht="13.5" customHeight="1" hidden="1">
      <c r="A27" s="36" t="s">
        <v>12</v>
      </c>
      <c r="B27" s="18" t="s">
        <v>11</v>
      </c>
      <c r="C27" s="19" t="s">
        <v>42</v>
      </c>
      <c r="D27" s="19" t="s">
        <v>13</v>
      </c>
      <c r="E27" s="20" t="s">
        <v>44</v>
      </c>
      <c r="F27" s="7"/>
      <c r="G27" s="7"/>
      <c r="H27" s="7"/>
      <c r="I27" s="149"/>
      <c r="J27" s="160"/>
      <c r="K27" s="7"/>
      <c r="L27" s="147"/>
      <c r="M27" s="42"/>
      <c r="N27" s="7"/>
    </row>
    <row r="28" spans="1:14" ht="12.75" customHeight="1" hidden="1">
      <c r="A28" s="36" t="s">
        <v>14</v>
      </c>
      <c r="B28" s="18" t="s">
        <v>11</v>
      </c>
      <c r="C28" s="19" t="s">
        <v>42</v>
      </c>
      <c r="D28" s="19" t="s">
        <v>13</v>
      </c>
      <c r="E28" s="20" t="s">
        <v>15</v>
      </c>
      <c r="F28" s="7"/>
      <c r="G28" s="7"/>
      <c r="H28" s="62"/>
      <c r="I28" s="149"/>
      <c r="J28" s="160"/>
      <c r="K28" s="62"/>
      <c r="L28" s="147"/>
      <c r="M28" s="42"/>
      <c r="N28" s="62"/>
    </row>
    <row r="29" spans="1:14" ht="14.25" customHeight="1" hidden="1">
      <c r="A29" s="47" t="s">
        <v>56</v>
      </c>
      <c r="B29" s="18" t="s">
        <v>11</v>
      </c>
      <c r="C29" s="19" t="s">
        <v>18</v>
      </c>
      <c r="D29" s="19" t="s">
        <v>61</v>
      </c>
      <c r="E29" s="20" t="s">
        <v>44</v>
      </c>
      <c r="F29" s="7"/>
      <c r="G29" s="7"/>
      <c r="H29" s="7"/>
      <c r="I29" s="149"/>
      <c r="J29" s="160"/>
      <c r="K29" s="7"/>
      <c r="L29" s="147"/>
      <c r="M29" s="42"/>
      <c r="N29" s="7"/>
    </row>
    <row r="30" spans="1:14" ht="18" customHeight="1" hidden="1">
      <c r="A30" s="56" t="s">
        <v>58</v>
      </c>
      <c r="B30" s="18" t="s">
        <v>11</v>
      </c>
      <c r="C30" s="19" t="s">
        <v>18</v>
      </c>
      <c r="D30" s="19" t="s">
        <v>59</v>
      </c>
      <c r="E30" s="20" t="s">
        <v>44</v>
      </c>
      <c r="F30" s="7"/>
      <c r="G30" s="7"/>
      <c r="H30" s="7"/>
      <c r="I30" s="149"/>
      <c r="J30" s="160"/>
      <c r="K30" s="7"/>
      <c r="L30" s="147"/>
      <c r="M30" s="42"/>
      <c r="N30" s="7"/>
    </row>
    <row r="31" spans="1:14" ht="23.25" customHeight="1" hidden="1">
      <c r="A31" s="36" t="s">
        <v>57</v>
      </c>
      <c r="B31" s="18" t="s">
        <v>11</v>
      </c>
      <c r="C31" s="19" t="s">
        <v>18</v>
      </c>
      <c r="D31" s="19" t="s">
        <v>59</v>
      </c>
      <c r="E31" s="20" t="s">
        <v>60</v>
      </c>
      <c r="F31" s="7"/>
      <c r="G31" s="7"/>
      <c r="H31" s="62"/>
      <c r="I31" s="149"/>
      <c r="J31" s="160"/>
      <c r="K31" s="62"/>
      <c r="L31" s="147"/>
      <c r="M31" s="42"/>
      <c r="N31" s="62"/>
    </row>
    <row r="32" spans="1:14" ht="12" customHeight="1">
      <c r="A32" s="36" t="s">
        <v>68</v>
      </c>
      <c r="B32" s="18" t="s">
        <v>11</v>
      </c>
      <c r="C32" s="19" t="s">
        <v>16</v>
      </c>
      <c r="D32" s="19" t="s">
        <v>70</v>
      </c>
      <c r="E32" s="20" t="s">
        <v>110</v>
      </c>
      <c r="F32" s="7" t="s">
        <v>115</v>
      </c>
      <c r="G32" s="7" t="s">
        <v>119</v>
      </c>
      <c r="H32" s="172" t="s">
        <v>119</v>
      </c>
      <c r="I32" s="148">
        <f>H32/F32*100</f>
        <v>35.48655392292764</v>
      </c>
      <c r="J32" s="159">
        <f>H32-F32</f>
        <v>-232.7</v>
      </c>
      <c r="K32" s="153" t="str">
        <f>H32</f>
        <v>128</v>
      </c>
      <c r="L32" s="147">
        <f>H32/G32*100</f>
        <v>100</v>
      </c>
      <c r="M32" s="159">
        <f>H32-G32</f>
        <v>0</v>
      </c>
      <c r="N32" s="153" t="str">
        <f>K32</f>
        <v>128</v>
      </c>
    </row>
    <row r="33" spans="1:14" s="74" customFormat="1" ht="15.75">
      <c r="A33" s="69" t="s">
        <v>33</v>
      </c>
      <c r="B33" s="70" t="s">
        <v>11</v>
      </c>
      <c r="C33" s="71" t="s">
        <v>21</v>
      </c>
      <c r="D33" s="71" t="s">
        <v>61</v>
      </c>
      <c r="E33" s="72" t="s">
        <v>44</v>
      </c>
      <c r="F33" s="134" t="s">
        <v>87</v>
      </c>
      <c r="G33" s="109">
        <f>G34</f>
        <v>0</v>
      </c>
      <c r="H33" s="73"/>
      <c r="I33" s="146"/>
      <c r="J33" s="159">
        <f>J34</f>
        <v>-2</v>
      </c>
      <c r="K33" s="73"/>
      <c r="L33" s="148"/>
      <c r="M33" s="104">
        <f>H33-G33</f>
        <v>0</v>
      </c>
      <c r="N33" s="73" t="s">
        <v>93</v>
      </c>
    </row>
    <row r="34" spans="1:15" s="38" customFormat="1" ht="15.75">
      <c r="A34" s="49" t="s">
        <v>33</v>
      </c>
      <c r="B34" s="24" t="s">
        <v>11</v>
      </c>
      <c r="C34" s="25" t="s">
        <v>21</v>
      </c>
      <c r="D34" s="25" t="s">
        <v>72</v>
      </c>
      <c r="E34" s="26" t="s">
        <v>44</v>
      </c>
      <c r="F34" s="7" t="s">
        <v>87</v>
      </c>
      <c r="G34" s="106">
        <f>G35</f>
        <v>0</v>
      </c>
      <c r="H34" s="7"/>
      <c r="I34" s="146"/>
      <c r="J34" s="159">
        <f>J35</f>
        <v>-2</v>
      </c>
      <c r="K34" s="7"/>
      <c r="L34" s="147"/>
      <c r="M34" s="104">
        <f>H34-G34</f>
        <v>0</v>
      </c>
      <c r="N34" s="7" t="s">
        <v>93</v>
      </c>
      <c r="O34"/>
    </row>
    <row r="35" spans="1:14" ht="15" customHeight="1">
      <c r="A35" s="36" t="s">
        <v>34</v>
      </c>
      <c r="B35" s="18" t="s">
        <v>11</v>
      </c>
      <c r="C35" s="19" t="s">
        <v>71</v>
      </c>
      <c r="D35" s="19" t="s">
        <v>72</v>
      </c>
      <c r="E35" s="20" t="s">
        <v>73</v>
      </c>
      <c r="F35" s="7" t="s">
        <v>87</v>
      </c>
      <c r="G35" s="7"/>
      <c r="H35" s="65"/>
      <c r="I35" s="147">
        <v>0</v>
      </c>
      <c r="J35" s="42">
        <v>-2</v>
      </c>
      <c r="K35" s="65"/>
      <c r="L35" s="147"/>
      <c r="M35" s="104">
        <f>H35-G35</f>
        <v>0</v>
      </c>
      <c r="N35" s="65" t="s">
        <v>93</v>
      </c>
    </row>
    <row r="36" spans="1:14" s="74" customFormat="1" ht="15.75" customHeight="1">
      <c r="A36" s="75" t="s">
        <v>49</v>
      </c>
      <c r="B36" s="76" t="s">
        <v>11</v>
      </c>
      <c r="C36" s="77" t="s">
        <v>111</v>
      </c>
      <c r="D36" s="77" t="s">
        <v>61</v>
      </c>
      <c r="E36" s="78" t="s">
        <v>44</v>
      </c>
      <c r="F36" s="109">
        <f>F37</f>
        <v>3</v>
      </c>
      <c r="G36" s="109">
        <f aca="true" t="shared" si="6" ref="G36:H39">G37</f>
        <v>2</v>
      </c>
      <c r="H36" s="109">
        <f t="shared" si="6"/>
        <v>2</v>
      </c>
      <c r="I36" s="148">
        <f>H36/F36*100</f>
        <v>66.66666666666666</v>
      </c>
      <c r="J36" s="105">
        <f aca="true" t="shared" si="7" ref="J36:K39">J37</f>
        <v>-1</v>
      </c>
      <c r="K36" s="134">
        <f t="shared" si="7"/>
        <v>2</v>
      </c>
      <c r="L36" s="148">
        <f>L37</f>
        <v>100</v>
      </c>
      <c r="M36" s="127">
        <f aca="true" t="shared" si="8" ref="M36:N39">M37</f>
        <v>0</v>
      </c>
      <c r="N36" s="109">
        <f t="shared" si="8"/>
        <v>2</v>
      </c>
    </row>
    <row r="37" spans="1:14" s="194" customFormat="1" ht="29.25">
      <c r="A37" s="49" t="s">
        <v>116</v>
      </c>
      <c r="B37" s="101" t="s">
        <v>11</v>
      </c>
      <c r="C37" s="102" t="s">
        <v>111</v>
      </c>
      <c r="D37" s="102" t="s">
        <v>36</v>
      </c>
      <c r="E37" s="103" t="s">
        <v>44</v>
      </c>
      <c r="F37" s="112">
        <f>F39+F38</f>
        <v>3</v>
      </c>
      <c r="G37" s="112">
        <f>G39</f>
        <v>2</v>
      </c>
      <c r="H37" s="112">
        <f>H39+H38</f>
        <v>2</v>
      </c>
      <c r="I37" s="164">
        <f>H37/F37*100</f>
        <v>66.66666666666666</v>
      </c>
      <c r="J37" s="165">
        <f>H37-F37</f>
        <v>-1</v>
      </c>
      <c r="K37" s="107">
        <f>K39</f>
        <v>2</v>
      </c>
      <c r="L37" s="157">
        <f>L39</f>
        <v>100</v>
      </c>
      <c r="M37" s="193">
        <f>M39</f>
        <v>0</v>
      </c>
      <c r="N37" s="112">
        <f>N39</f>
        <v>2</v>
      </c>
    </row>
    <row r="38" spans="1:14" s="3" customFormat="1" ht="15.75">
      <c r="A38" s="47" t="s">
        <v>117</v>
      </c>
      <c r="B38" s="170" t="s">
        <v>11</v>
      </c>
      <c r="C38" s="171" t="s">
        <v>111</v>
      </c>
      <c r="D38" s="161"/>
      <c r="E38" s="162"/>
      <c r="F38" s="113">
        <v>1</v>
      </c>
      <c r="G38" s="113"/>
      <c r="H38" s="113"/>
      <c r="I38" s="164"/>
      <c r="J38" s="42">
        <f>H38-F38</f>
        <v>-1</v>
      </c>
      <c r="K38" s="163"/>
      <c r="L38" s="67"/>
      <c r="M38" s="104"/>
      <c r="N38" s="195"/>
    </row>
    <row r="39" spans="1:14" ht="15">
      <c r="A39" s="36" t="s">
        <v>37</v>
      </c>
      <c r="B39" s="18" t="s">
        <v>11</v>
      </c>
      <c r="C39" s="19" t="s">
        <v>111</v>
      </c>
      <c r="D39" s="19" t="s">
        <v>74</v>
      </c>
      <c r="E39" s="20" t="s">
        <v>44</v>
      </c>
      <c r="F39" s="113">
        <f>F40</f>
        <v>2</v>
      </c>
      <c r="G39" s="113">
        <f t="shared" si="6"/>
        <v>2</v>
      </c>
      <c r="H39" s="113">
        <f t="shared" si="6"/>
        <v>2</v>
      </c>
      <c r="I39" s="148">
        <f>H39/F39*100</f>
        <v>100</v>
      </c>
      <c r="J39" s="104">
        <f t="shared" si="7"/>
        <v>0</v>
      </c>
      <c r="K39" s="106">
        <f t="shared" si="7"/>
        <v>2</v>
      </c>
      <c r="L39" s="67">
        <f>L40</f>
        <v>100</v>
      </c>
      <c r="M39" s="104">
        <f t="shared" si="8"/>
        <v>0</v>
      </c>
      <c r="N39" s="113">
        <f t="shared" si="8"/>
        <v>2</v>
      </c>
    </row>
    <row r="40" spans="1:14" ht="15">
      <c r="A40" s="36" t="s">
        <v>96</v>
      </c>
      <c r="B40" s="18" t="s">
        <v>11</v>
      </c>
      <c r="C40" s="19" t="s">
        <v>111</v>
      </c>
      <c r="D40" s="19" t="s">
        <v>74</v>
      </c>
      <c r="E40" s="20" t="s">
        <v>110</v>
      </c>
      <c r="F40" s="113">
        <v>2</v>
      </c>
      <c r="G40" s="113">
        <v>2</v>
      </c>
      <c r="H40" s="113">
        <v>2</v>
      </c>
      <c r="I40" s="148">
        <f>H40/F40*100</f>
        <v>100</v>
      </c>
      <c r="J40" s="104">
        <v>0</v>
      </c>
      <c r="K40" s="106">
        <f>H40</f>
        <v>2</v>
      </c>
      <c r="L40" s="67">
        <f>H40/G40*100</f>
        <v>100</v>
      </c>
      <c r="M40" s="104">
        <f>H40-G40</f>
        <v>0</v>
      </c>
      <c r="N40" s="113">
        <f>K40</f>
        <v>2</v>
      </c>
    </row>
    <row r="41" spans="1:14" ht="12.75" customHeight="1" hidden="1">
      <c r="A41" s="47" t="s">
        <v>47</v>
      </c>
      <c r="B41" s="18" t="s">
        <v>11</v>
      </c>
      <c r="C41" s="19" t="s">
        <v>35</v>
      </c>
      <c r="D41" s="19" t="s">
        <v>27</v>
      </c>
      <c r="E41" s="20" t="s">
        <v>44</v>
      </c>
      <c r="F41" s="7"/>
      <c r="G41" s="7"/>
      <c r="H41" s="7"/>
      <c r="I41" s="147"/>
      <c r="J41" s="104"/>
      <c r="K41" s="7"/>
      <c r="L41" s="147"/>
      <c r="M41" s="63"/>
      <c r="N41" s="7"/>
    </row>
    <row r="42" spans="1:14" ht="26.25" customHeight="1" hidden="1">
      <c r="A42" s="36" t="s">
        <v>63</v>
      </c>
      <c r="B42" s="18" t="s">
        <v>11</v>
      </c>
      <c r="C42" s="19" t="s">
        <v>35</v>
      </c>
      <c r="D42" s="19" t="s">
        <v>27</v>
      </c>
      <c r="E42" s="20" t="s">
        <v>48</v>
      </c>
      <c r="F42" s="7"/>
      <c r="G42" s="7"/>
      <c r="H42" s="62"/>
      <c r="I42" s="147"/>
      <c r="J42" s="104"/>
      <c r="K42" s="62"/>
      <c r="L42" s="147"/>
      <c r="M42" s="63"/>
      <c r="N42" s="62"/>
    </row>
    <row r="43" spans="1:14" s="92" customFormat="1" ht="17.25" customHeight="1">
      <c r="A43" s="100" t="s">
        <v>65</v>
      </c>
      <c r="B43" s="101" t="s">
        <v>19</v>
      </c>
      <c r="C43" s="102" t="s">
        <v>29</v>
      </c>
      <c r="D43" s="102" t="s">
        <v>61</v>
      </c>
      <c r="E43" s="103" t="s">
        <v>44</v>
      </c>
      <c r="F43" s="107" t="str">
        <f aca="true" t="shared" si="9" ref="F43:K45">F44</f>
        <v>71,5</v>
      </c>
      <c r="G43" s="122" t="str">
        <f t="shared" si="9"/>
        <v>17,9</v>
      </c>
      <c r="H43" s="112">
        <f t="shared" si="9"/>
        <v>16.9</v>
      </c>
      <c r="I43" s="138">
        <f t="shared" si="9"/>
        <v>23.636363636363633</v>
      </c>
      <c r="J43" s="118">
        <f t="shared" si="9"/>
        <v>-54.6</v>
      </c>
      <c r="K43" s="112">
        <f t="shared" si="9"/>
        <v>16.9</v>
      </c>
      <c r="L43" s="138">
        <f aca="true" t="shared" si="10" ref="L43:N45">L44</f>
        <v>94.41340782122904</v>
      </c>
      <c r="M43" s="118">
        <f t="shared" si="10"/>
        <v>-1</v>
      </c>
      <c r="N43" s="112">
        <f t="shared" si="10"/>
        <v>16.9</v>
      </c>
    </row>
    <row r="44" spans="1:14" ht="14.25">
      <c r="A44" s="49" t="s">
        <v>66</v>
      </c>
      <c r="B44" s="18" t="s">
        <v>19</v>
      </c>
      <c r="C44" s="19" t="s">
        <v>43</v>
      </c>
      <c r="D44" s="19" t="s">
        <v>61</v>
      </c>
      <c r="E44" s="20" t="s">
        <v>44</v>
      </c>
      <c r="F44" s="108" t="str">
        <f t="shared" si="9"/>
        <v>71,5</v>
      </c>
      <c r="G44" s="123" t="str">
        <f t="shared" si="9"/>
        <v>17,9</v>
      </c>
      <c r="H44" s="135">
        <f t="shared" si="9"/>
        <v>16.9</v>
      </c>
      <c r="I44" s="67">
        <f t="shared" si="9"/>
        <v>23.636363636363633</v>
      </c>
      <c r="J44" s="42">
        <f t="shared" si="9"/>
        <v>-54.6</v>
      </c>
      <c r="K44" s="135">
        <f t="shared" si="9"/>
        <v>16.9</v>
      </c>
      <c r="L44" s="67">
        <f t="shared" si="10"/>
        <v>94.41340782122904</v>
      </c>
      <c r="M44" s="42">
        <f t="shared" si="10"/>
        <v>-1</v>
      </c>
      <c r="N44" s="135">
        <f t="shared" si="10"/>
        <v>16.9</v>
      </c>
    </row>
    <row r="45" spans="1:14" ht="14.25">
      <c r="A45" s="47" t="s">
        <v>53</v>
      </c>
      <c r="B45" s="18" t="s">
        <v>19</v>
      </c>
      <c r="C45" s="19" t="s">
        <v>43</v>
      </c>
      <c r="D45" s="19" t="s">
        <v>75</v>
      </c>
      <c r="E45" s="20" t="s">
        <v>44</v>
      </c>
      <c r="F45" s="108" t="str">
        <f t="shared" si="9"/>
        <v>71,5</v>
      </c>
      <c r="G45" s="123" t="str">
        <f t="shared" si="9"/>
        <v>17,9</v>
      </c>
      <c r="H45" s="135">
        <f t="shared" si="9"/>
        <v>16.9</v>
      </c>
      <c r="I45" s="67">
        <f t="shared" si="9"/>
        <v>23.636363636363633</v>
      </c>
      <c r="J45" s="42">
        <f t="shared" si="9"/>
        <v>-54.6</v>
      </c>
      <c r="K45" s="135">
        <f t="shared" si="9"/>
        <v>16.9</v>
      </c>
      <c r="L45" s="67">
        <f t="shared" si="10"/>
        <v>94.41340782122904</v>
      </c>
      <c r="M45" s="42">
        <f t="shared" si="10"/>
        <v>-1</v>
      </c>
      <c r="N45" s="135">
        <f t="shared" si="10"/>
        <v>16.9</v>
      </c>
    </row>
    <row r="46" spans="1:14" ht="24.75" customHeight="1">
      <c r="A46" s="36" t="s">
        <v>67</v>
      </c>
      <c r="B46" s="18" t="s">
        <v>19</v>
      </c>
      <c r="C46" s="19" t="s">
        <v>43</v>
      </c>
      <c r="D46" s="19" t="s">
        <v>75</v>
      </c>
      <c r="E46" s="20" t="s">
        <v>110</v>
      </c>
      <c r="F46" s="5" t="s">
        <v>120</v>
      </c>
      <c r="G46" s="5" t="s">
        <v>127</v>
      </c>
      <c r="H46" s="135">
        <v>16.9</v>
      </c>
      <c r="I46" s="150">
        <f>H46/F46*100</f>
        <v>23.636363636363633</v>
      </c>
      <c r="J46" s="42">
        <f>H46-F46</f>
        <v>-54.6</v>
      </c>
      <c r="K46" s="135">
        <f>H46</f>
        <v>16.9</v>
      </c>
      <c r="L46" s="67">
        <f>H46/G46*100</f>
        <v>94.41340782122904</v>
      </c>
      <c r="M46" s="42">
        <f>H46-G46</f>
        <v>-1</v>
      </c>
      <c r="N46" s="135">
        <f>K46</f>
        <v>16.9</v>
      </c>
    </row>
    <row r="47" spans="1:14" s="14" customFormat="1" ht="27" customHeight="1" hidden="1" thickBot="1">
      <c r="A47" s="40" t="s">
        <v>22</v>
      </c>
      <c r="B47" s="9" t="s">
        <v>16</v>
      </c>
      <c r="C47" s="10" t="s">
        <v>21</v>
      </c>
      <c r="D47" s="10" t="s">
        <v>45</v>
      </c>
      <c r="E47" s="11" t="s">
        <v>23</v>
      </c>
      <c r="F47" s="7"/>
      <c r="G47" s="7"/>
      <c r="H47" s="65"/>
      <c r="I47" s="67"/>
      <c r="J47" s="42"/>
      <c r="K47" s="65"/>
      <c r="L47" s="67"/>
      <c r="M47" s="63"/>
      <c r="N47" s="65"/>
    </row>
    <row r="48" spans="1:14" s="14" customFormat="1" ht="13.5" customHeight="1" hidden="1" thickBot="1">
      <c r="A48" s="34"/>
      <c r="B48" s="18"/>
      <c r="C48" s="19"/>
      <c r="D48" s="19"/>
      <c r="E48" s="20"/>
      <c r="F48" s="7"/>
      <c r="G48" s="7"/>
      <c r="H48" s="65"/>
      <c r="I48" s="67"/>
      <c r="J48" s="42"/>
      <c r="K48" s="65"/>
      <c r="L48" s="67"/>
      <c r="M48" s="63"/>
      <c r="N48" s="65"/>
    </row>
    <row r="49" spans="1:14" s="85" customFormat="1" ht="13.5" customHeight="1">
      <c r="A49" s="110" t="s">
        <v>94</v>
      </c>
      <c r="B49" s="101" t="s">
        <v>95</v>
      </c>
      <c r="C49" s="102" t="s">
        <v>29</v>
      </c>
      <c r="D49" s="102" t="s">
        <v>61</v>
      </c>
      <c r="E49" s="103" t="s">
        <v>44</v>
      </c>
      <c r="F49" s="112">
        <f>F50+F55</f>
        <v>49</v>
      </c>
      <c r="G49" s="112">
        <f>G51+G55</f>
        <v>34.3</v>
      </c>
      <c r="H49" s="138">
        <f>H50+H55</f>
        <v>34.2</v>
      </c>
      <c r="I49" s="138">
        <f>H49/F49*100</f>
        <v>69.79591836734694</v>
      </c>
      <c r="J49" s="118">
        <f>H49-F49</f>
        <v>-14.799999999999997</v>
      </c>
      <c r="K49" s="138">
        <f>K50+K55</f>
        <v>34.2</v>
      </c>
      <c r="L49" s="138">
        <f>H49/G49*100</f>
        <v>99.70845481049564</v>
      </c>
      <c r="M49" s="118">
        <f>H49-G49</f>
        <v>-0.09999999999999432</v>
      </c>
      <c r="N49" s="138">
        <f>N50+N55</f>
        <v>41.300000000000004</v>
      </c>
    </row>
    <row r="50" spans="1:14" s="141" customFormat="1" ht="13.5" customHeight="1">
      <c r="A50" s="142" t="s">
        <v>107</v>
      </c>
      <c r="B50" s="21" t="s">
        <v>16</v>
      </c>
      <c r="C50" s="22" t="s">
        <v>102</v>
      </c>
      <c r="D50" s="22" t="s">
        <v>61</v>
      </c>
      <c r="E50" s="23" t="s">
        <v>44</v>
      </c>
      <c r="F50" s="135">
        <f aca="true" t="shared" si="11" ref="F50:K52">F51</f>
        <v>40</v>
      </c>
      <c r="G50" s="135">
        <f t="shared" si="11"/>
        <v>34.3</v>
      </c>
      <c r="H50" s="139">
        <f t="shared" si="11"/>
        <v>34.2</v>
      </c>
      <c r="I50" s="139">
        <f t="shared" si="11"/>
        <v>85.50000000000001</v>
      </c>
      <c r="J50" s="45">
        <f>J51</f>
        <v>-5.799999999999997</v>
      </c>
      <c r="K50" s="139">
        <f t="shared" si="11"/>
        <v>34.2</v>
      </c>
      <c r="L50" s="139">
        <f aca="true" t="shared" si="12" ref="L50:N52">L51</f>
        <v>99.70845481049564</v>
      </c>
      <c r="M50" s="45">
        <f t="shared" si="12"/>
        <v>-0.09999999999999432</v>
      </c>
      <c r="N50" s="139">
        <f t="shared" si="12"/>
        <v>34.2</v>
      </c>
    </row>
    <row r="51" spans="1:14" s="111" customFormat="1" ht="13.5" customHeight="1">
      <c r="A51" s="35" t="s">
        <v>107</v>
      </c>
      <c r="B51" s="24" t="s">
        <v>16</v>
      </c>
      <c r="C51" s="25" t="s">
        <v>102</v>
      </c>
      <c r="D51" s="25" t="s">
        <v>105</v>
      </c>
      <c r="E51" s="26" t="s">
        <v>44</v>
      </c>
      <c r="F51" s="113">
        <f t="shared" si="11"/>
        <v>40</v>
      </c>
      <c r="G51" s="113">
        <f t="shared" si="11"/>
        <v>34.3</v>
      </c>
      <c r="H51" s="136">
        <f t="shared" si="11"/>
        <v>34.2</v>
      </c>
      <c r="I51" s="67">
        <f t="shared" si="11"/>
        <v>85.50000000000001</v>
      </c>
      <c r="J51" s="42">
        <f>J52</f>
        <v>-5.799999999999997</v>
      </c>
      <c r="K51" s="136">
        <f t="shared" si="11"/>
        <v>34.2</v>
      </c>
      <c r="L51" s="67">
        <f t="shared" si="12"/>
        <v>99.70845481049564</v>
      </c>
      <c r="M51" s="42">
        <f t="shared" si="12"/>
        <v>-0.09999999999999432</v>
      </c>
      <c r="N51" s="136">
        <f t="shared" si="12"/>
        <v>34.2</v>
      </c>
    </row>
    <row r="52" spans="1:14" s="111" customFormat="1" ht="15.75" customHeight="1">
      <c r="A52" s="35" t="s">
        <v>112</v>
      </c>
      <c r="B52" s="24" t="s">
        <v>16</v>
      </c>
      <c r="C52" s="25" t="s">
        <v>102</v>
      </c>
      <c r="D52" s="25" t="s">
        <v>106</v>
      </c>
      <c r="E52" s="26" t="s">
        <v>44</v>
      </c>
      <c r="F52" s="113">
        <f t="shared" si="11"/>
        <v>40</v>
      </c>
      <c r="G52" s="113">
        <f t="shared" si="11"/>
        <v>34.3</v>
      </c>
      <c r="H52" s="136">
        <f t="shared" si="11"/>
        <v>34.2</v>
      </c>
      <c r="I52" s="67">
        <f t="shared" si="11"/>
        <v>85.50000000000001</v>
      </c>
      <c r="J52" s="42">
        <f>J53</f>
        <v>-5.799999999999997</v>
      </c>
      <c r="K52" s="136">
        <f t="shared" si="11"/>
        <v>34.2</v>
      </c>
      <c r="L52" s="67">
        <f t="shared" si="12"/>
        <v>99.70845481049564</v>
      </c>
      <c r="M52" s="42">
        <f t="shared" si="12"/>
        <v>-0.09999999999999432</v>
      </c>
      <c r="N52" s="136">
        <f t="shared" si="12"/>
        <v>34.2</v>
      </c>
    </row>
    <row r="53" spans="1:14" s="14" customFormat="1" ht="13.5" customHeight="1">
      <c r="A53" s="58" t="s">
        <v>68</v>
      </c>
      <c r="B53" s="18" t="s">
        <v>16</v>
      </c>
      <c r="C53" s="19" t="s">
        <v>102</v>
      </c>
      <c r="D53" s="19" t="s">
        <v>106</v>
      </c>
      <c r="E53" s="20" t="s">
        <v>110</v>
      </c>
      <c r="F53" s="113">
        <v>40</v>
      </c>
      <c r="G53" s="113">
        <v>34.3</v>
      </c>
      <c r="H53" s="137">
        <v>34.2</v>
      </c>
      <c r="I53" s="150">
        <f>H53/F53*100</f>
        <v>85.50000000000001</v>
      </c>
      <c r="J53" s="42">
        <f>H53-F53</f>
        <v>-5.799999999999997</v>
      </c>
      <c r="K53" s="137">
        <f>H53</f>
        <v>34.2</v>
      </c>
      <c r="L53" s="67">
        <f>H53/G53*100</f>
        <v>99.70845481049564</v>
      </c>
      <c r="M53" s="160">
        <f>H53-G53</f>
        <v>-0.09999999999999432</v>
      </c>
      <c r="N53" s="137">
        <f>K53</f>
        <v>34.2</v>
      </c>
    </row>
    <row r="54" spans="1:14" s="141" customFormat="1" ht="13.5" customHeight="1">
      <c r="A54" s="142" t="s">
        <v>97</v>
      </c>
      <c r="B54" s="143" t="s">
        <v>16</v>
      </c>
      <c r="C54" s="144" t="s">
        <v>71</v>
      </c>
      <c r="D54" s="144" t="s">
        <v>61</v>
      </c>
      <c r="E54" s="145" t="s">
        <v>44</v>
      </c>
      <c r="F54" s="135">
        <f>F55</f>
        <v>9</v>
      </c>
      <c r="G54" s="108"/>
      <c r="H54" s="139">
        <f aca="true" t="shared" si="13" ref="H54:N54">H55</f>
        <v>0</v>
      </c>
      <c r="I54" s="151">
        <f t="shared" si="13"/>
        <v>0</v>
      </c>
      <c r="J54" s="45">
        <f t="shared" si="13"/>
        <v>-9</v>
      </c>
      <c r="K54" s="139">
        <f t="shared" si="13"/>
        <v>0</v>
      </c>
      <c r="L54" s="139">
        <f t="shared" si="13"/>
        <v>0</v>
      </c>
      <c r="M54" s="45">
        <f t="shared" si="13"/>
        <v>0</v>
      </c>
      <c r="N54" s="139">
        <f t="shared" si="13"/>
        <v>7.1</v>
      </c>
    </row>
    <row r="55" spans="1:14" s="14" customFormat="1" ht="23.25" customHeight="1">
      <c r="A55" s="142" t="s">
        <v>98</v>
      </c>
      <c r="B55" s="18" t="s">
        <v>16</v>
      </c>
      <c r="C55" s="19" t="s">
        <v>71</v>
      </c>
      <c r="D55" s="19" t="s">
        <v>45</v>
      </c>
      <c r="E55" s="20" t="s">
        <v>44</v>
      </c>
      <c r="F55" s="113">
        <f aca="true" t="shared" si="14" ref="F55:N56">F56</f>
        <v>9</v>
      </c>
      <c r="G55" s="106">
        <f t="shared" si="14"/>
        <v>0</v>
      </c>
      <c r="H55" s="137">
        <f t="shared" si="14"/>
        <v>0</v>
      </c>
      <c r="I55" s="150">
        <f t="shared" si="14"/>
        <v>0</v>
      </c>
      <c r="J55" s="42">
        <f t="shared" si="14"/>
        <v>-9</v>
      </c>
      <c r="K55" s="137">
        <f t="shared" si="14"/>
        <v>0</v>
      </c>
      <c r="L55" s="67">
        <f t="shared" si="14"/>
        <v>0</v>
      </c>
      <c r="M55" s="42">
        <f t="shared" si="14"/>
        <v>0</v>
      </c>
      <c r="N55" s="137">
        <f t="shared" si="14"/>
        <v>7.1</v>
      </c>
    </row>
    <row r="56" spans="1:14" s="14" customFormat="1" ht="13.5" customHeight="1">
      <c r="A56" s="34" t="s">
        <v>22</v>
      </c>
      <c r="B56" s="18" t="s">
        <v>16</v>
      </c>
      <c r="C56" s="19" t="s">
        <v>71</v>
      </c>
      <c r="D56" s="19" t="s">
        <v>99</v>
      </c>
      <c r="E56" s="20" t="s">
        <v>44</v>
      </c>
      <c r="F56" s="113">
        <f t="shared" si="14"/>
        <v>9</v>
      </c>
      <c r="G56" s="106">
        <f t="shared" si="14"/>
        <v>0</v>
      </c>
      <c r="H56" s="137">
        <f t="shared" si="14"/>
        <v>0</v>
      </c>
      <c r="I56" s="150">
        <f t="shared" si="14"/>
        <v>0</v>
      </c>
      <c r="J56" s="42">
        <f t="shared" si="14"/>
        <v>-9</v>
      </c>
      <c r="K56" s="137">
        <f t="shared" si="14"/>
        <v>0</v>
      </c>
      <c r="L56" s="67">
        <f t="shared" si="14"/>
        <v>0</v>
      </c>
      <c r="M56" s="42">
        <f t="shared" si="14"/>
        <v>0</v>
      </c>
      <c r="N56" s="137">
        <f t="shared" si="14"/>
        <v>7.1</v>
      </c>
    </row>
    <row r="57" spans="1:14" s="14" customFormat="1" ht="13.5" customHeight="1" thickBot="1">
      <c r="A57" s="58" t="s">
        <v>68</v>
      </c>
      <c r="B57" s="18" t="s">
        <v>16</v>
      </c>
      <c r="C57" s="19" t="s">
        <v>71</v>
      </c>
      <c r="D57" s="19" t="s">
        <v>99</v>
      </c>
      <c r="E57" s="20" t="s">
        <v>110</v>
      </c>
      <c r="F57" s="113">
        <v>9</v>
      </c>
      <c r="G57" s="106"/>
      <c r="H57" s="137"/>
      <c r="I57" s="150"/>
      <c r="J57" s="42">
        <f>H57-F57</f>
        <v>-9</v>
      </c>
      <c r="K57" s="137">
        <f>H57</f>
        <v>0</v>
      </c>
      <c r="L57" s="67"/>
      <c r="M57" s="159">
        <f>H57-G57</f>
        <v>0</v>
      </c>
      <c r="N57" s="137">
        <v>7.1</v>
      </c>
    </row>
    <row r="58" spans="1:14" s="85" customFormat="1" ht="14.25" customHeight="1">
      <c r="A58" s="86" t="s">
        <v>24</v>
      </c>
      <c r="B58" s="87" t="s">
        <v>17</v>
      </c>
      <c r="C58" s="88" t="s">
        <v>29</v>
      </c>
      <c r="D58" s="88" t="s">
        <v>61</v>
      </c>
      <c r="E58" s="89" t="s">
        <v>44</v>
      </c>
      <c r="F58" s="118">
        <f>F62+F66+F59</f>
        <v>118.7</v>
      </c>
      <c r="G58" s="118">
        <f>G59</f>
        <v>99</v>
      </c>
      <c r="H58" s="118">
        <f>H62+H66+H59</f>
        <v>99</v>
      </c>
      <c r="I58" s="138">
        <f>H58/F58*100</f>
        <v>83.40353833192923</v>
      </c>
      <c r="J58" s="118">
        <f>H58-F58</f>
        <v>-19.700000000000003</v>
      </c>
      <c r="K58" s="118">
        <f>K62+K66</f>
        <v>0</v>
      </c>
      <c r="L58" s="138">
        <f>H58/G58*100</f>
        <v>100</v>
      </c>
      <c r="M58" s="165">
        <f>H58-G58</f>
        <v>0</v>
      </c>
      <c r="N58" s="118">
        <f>N62+N66</f>
        <v>0</v>
      </c>
    </row>
    <row r="59" spans="1:14" s="85" customFormat="1" ht="14.25" customHeight="1">
      <c r="A59" s="82" t="s">
        <v>121</v>
      </c>
      <c r="B59" s="70" t="s">
        <v>17</v>
      </c>
      <c r="C59" s="173" t="s">
        <v>11</v>
      </c>
      <c r="D59" s="83" t="s">
        <v>61</v>
      </c>
      <c r="E59" s="84" t="s">
        <v>44</v>
      </c>
      <c r="F59" s="117">
        <f aca="true" t="shared" si="15" ref="F59:H60">F60</f>
        <v>99</v>
      </c>
      <c r="G59" s="117">
        <f t="shared" si="15"/>
        <v>99</v>
      </c>
      <c r="H59" s="117">
        <f t="shared" si="15"/>
        <v>99</v>
      </c>
      <c r="I59" s="67">
        <f aca="true" t="shared" si="16" ref="I59:N64">I60</f>
        <v>100</v>
      </c>
      <c r="J59" s="159">
        <f>J62</f>
        <v>-10</v>
      </c>
      <c r="K59" s="117">
        <f>K62</f>
        <v>0</v>
      </c>
      <c r="L59" s="67">
        <f t="shared" si="16"/>
        <v>100</v>
      </c>
      <c r="M59" s="159">
        <f>M62</f>
        <v>0</v>
      </c>
      <c r="N59" s="117">
        <f>N62</f>
        <v>0</v>
      </c>
    </row>
    <row r="60" spans="1:14" s="13" customFormat="1" ht="13.5" customHeight="1">
      <c r="A60" s="142" t="s">
        <v>126</v>
      </c>
      <c r="B60" s="21" t="s">
        <v>17</v>
      </c>
      <c r="C60" s="174" t="s">
        <v>11</v>
      </c>
      <c r="D60" s="174" t="s">
        <v>122</v>
      </c>
      <c r="E60" s="57" t="s">
        <v>44</v>
      </c>
      <c r="F60" s="44">
        <f t="shared" si="15"/>
        <v>99</v>
      </c>
      <c r="G60" s="44">
        <f t="shared" si="15"/>
        <v>99</v>
      </c>
      <c r="H60" s="67">
        <f t="shared" si="15"/>
        <v>99</v>
      </c>
      <c r="I60" s="67">
        <f t="shared" si="16"/>
        <v>100</v>
      </c>
      <c r="J60" s="42">
        <f t="shared" si="16"/>
        <v>0</v>
      </c>
      <c r="K60" s="67">
        <f t="shared" si="16"/>
        <v>99</v>
      </c>
      <c r="L60" s="67">
        <f t="shared" si="16"/>
        <v>100</v>
      </c>
      <c r="M60" s="42">
        <f t="shared" si="16"/>
        <v>0</v>
      </c>
      <c r="N60" s="67">
        <f t="shared" si="16"/>
        <v>99</v>
      </c>
    </row>
    <row r="61" spans="1:14" s="182" customFormat="1" ht="14.25" customHeight="1">
      <c r="A61" s="183" t="s">
        <v>68</v>
      </c>
      <c r="B61" s="143" t="s">
        <v>17</v>
      </c>
      <c r="C61" s="175" t="s">
        <v>11</v>
      </c>
      <c r="D61" s="175" t="s">
        <v>122</v>
      </c>
      <c r="E61" s="176" t="s">
        <v>110</v>
      </c>
      <c r="F61" s="177">
        <v>99</v>
      </c>
      <c r="G61" s="177">
        <v>99</v>
      </c>
      <c r="H61" s="177">
        <v>99</v>
      </c>
      <c r="I61" s="178">
        <f>H61/F61*100</f>
        <v>100</v>
      </c>
      <c r="J61" s="179">
        <f>H61-F61</f>
        <v>0</v>
      </c>
      <c r="K61" s="177">
        <f>H61</f>
        <v>99</v>
      </c>
      <c r="L61" s="180">
        <f>H61/G61*100</f>
        <v>100</v>
      </c>
      <c r="M61" s="181">
        <f>H61-G61</f>
        <v>0</v>
      </c>
      <c r="N61" s="177">
        <f>K61</f>
        <v>99</v>
      </c>
    </row>
    <row r="62" spans="1:14" s="85" customFormat="1" ht="14.25" customHeight="1">
      <c r="A62" s="82" t="s">
        <v>30</v>
      </c>
      <c r="B62" s="70" t="s">
        <v>17</v>
      </c>
      <c r="C62" s="83" t="s">
        <v>19</v>
      </c>
      <c r="D62" s="83" t="s">
        <v>61</v>
      </c>
      <c r="E62" s="84" t="s">
        <v>44</v>
      </c>
      <c r="F62" s="117">
        <f aca="true" t="shared" si="17" ref="F62:H63">F63</f>
        <v>10</v>
      </c>
      <c r="G62" s="117">
        <f t="shared" si="17"/>
        <v>0</v>
      </c>
      <c r="H62" s="117">
        <f t="shared" si="17"/>
        <v>0</v>
      </c>
      <c r="I62" s="154">
        <f t="shared" si="16"/>
        <v>0</v>
      </c>
      <c r="J62" s="159">
        <f t="shared" si="16"/>
        <v>-10</v>
      </c>
      <c r="K62" s="117">
        <f t="shared" si="16"/>
        <v>0</v>
      </c>
      <c r="L62" s="154">
        <f t="shared" si="16"/>
        <v>0</v>
      </c>
      <c r="M62" s="159">
        <f t="shared" si="16"/>
        <v>0</v>
      </c>
      <c r="N62" s="117">
        <f t="shared" si="16"/>
        <v>0</v>
      </c>
    </row>
    <row r="63" spans="1:14" s="13" customFormat="1" ht="14.25" customHeight="1">
      <c r="A63" s="35" t="s">
        <v>31</v>
      </c>
      <c r="B63" s="21" t="s">
        <v>17</v>
      </c>
      <c r="C63" s="39" t="s">
        <v>19</v>
      </c>
      <c r="D63" s="39" t="s">
        <v>46</v>
      </c>
      <c r="E63" s="57" t="s">
        <v>44</v>
      </c>
      <c r="F63" s="44">
        <f t="shared" si="17"/>
        <v>10</v>
      </c>
      <c r="G63" s="44">
        <f t="shared" si="17"/>
        <v>0</v>
      </c>
      <c r="H63" s="44">
        <f t="shared" si="17"/>
        <v>0</v>
      </c>
      <c r="I63" s="67">
        <f t="shared" si="16"/>
        <v>0</v>
      </c>
      <c r="J63" s="42">
        <f t="shared" si="16"/>
        <v>-10</v>
      </c>
      <c r="K63" s="44">
        <f t="shared" si="16"/>
        <v>0</v>
      </c>
      <c r="L63" s="67">
        <f t="shared" si="16"/>
        <v>0</v>
      </c>
      <c r="M63" s="42">
        <f t="shared" si="16"/>
        <v>0</v>
      </c>
      <c r="N63" s="44">
        <f t="shared" si="16"/>
        <v>0</v>
      </c>
    </row>
    <row r="64" spans="1:14" s="13" customFormat="1" ht="16.5" customHeight="1">
      <c r="A64" s="34" t="s">
        <v>78</v>
      </c>
      <c r="B64" s="21" t="s">
        <v>17</v>
      </c>
      <c r="C64" s="39" t="s">
        <v>19</v>
      </c>
      <c r="D64" s="39" t="s">
        <v>46</v>
      </c>
      <c r="E64" s="57" t="s">
        <v>44</v>
      </c>
      <c r="F64" s="44">
        <f>F65</f>
        <v>10</v>
      </c>
      <c r="G64" s="44">
        <f>G65</f>
        <v>0</v>
      </c>
      <c r="H64" s="67">
        <f>H65</f>
        <v>0</v>
      </c>
      <c r="I64" s="67">
        <f t="shared" si="16"/>
        <v>0</v>
      </c>
      <c r="J64" s="42">
        <f t="shared" si="16"/>
        <v>-10</v>
      </c>
      <c r="K64" s="67">
        <f t="shared" si="16"/>
        <v>0</v>
      </c>
      <c r="L64" s="67">
        <f t="shared" si="16"/>
        <v>0</v>
      </c>
      <c r="M64" s="42">
        <f t="shared" si="16"/>
        <v>0</v>
      </c>
      <c r="N64" s="67">
        <f t="shared" si="16"/>
        <v>0</v>
      </c>
    </row>
    <row r="65" spans="1:14" s="13" customFormat="1" ht="14.25" customHeight="1">
      <c r="A65" s="33" t="s">
        <v>68</v>
      </c>
      <c r="B65" s="21" t="s">
        <v>17</v>
      </c>
      <c r="C65" s="39" t="s">
        <v>19</v>
      </c>
      <c r="D65" s="39" t="s">
        <v>46</v>
      </c>
      <c r="E65" s="57" t="s">
        <v>110</v>
      </c>
      <c r="F65" s="44">
        <v>10</v>
      </c>
      <c r="G65" s="44"/>
      <c r="H65" s="44"/>
      <c r="I65" s="67">
        <f>H65/F65*100</f>
        <v>0</v>
      </c>
      <c r="J65" s="42">
        <f>H65-F65</f>
        <v>-10</v>
      </c>
      <c r="K65" s="44">
        <f>H65</f>
        <v>0</v>
      </c>
      <c r="L65" s="67"/>
      <c r="M65" s="159">
        <f>H65-G65</f>
        <v>0</v>
      </c>
      <c r="N65" s="44">
        <f>K65</f>
        <v>0</v>
      </c>
    </row>
    <row r="66" spans="1:14" s="85" customFormat="1" ht="14.25" customHeight="1">
      <c r="A66" s="82" t="s">
        <v>79</v>
      </c>
      <c r="B66" s="70" t="s">
        <v>17</v>
      </c>
      <c r="C66" s="83" t="s">
        <v>43</v>
      </c>
      <c r="D66" s="39" t="s">
        <v>80</v>
      </c>
      <c r="E66" s="57" t="s">
        <v>44</v>
      </c>
      <c r="F66" s="117">
        <f aca="true" t="shared" si="18" ref="F66:K66">F67</f>
        <v>9.7</v>
      </c>
      <c r="G66" s="117">
        <f t="shared" si="18"/>
        <v>0</v>
      </c>
      <c r="H66" s="117">
        <f t="shared" si="18"/>
        <v>0</v>
      </c>
      <c r="I66" s="154">
        <f t="shared" si="18"/>
        <v>0</v>
      </c>
      <c r="J66" s="159">
        <f>J67</f>
        <v>-9.7</v>
      </c>
      <c r="K66" s="117">
        <f t="shared" si="18"/>
        <v>0</v>
      </c>
      <c r="L66" s="154"/>
      <c r="M66" s="159">
        <f>M67</f>
        <v>0</v>
      </c>
      <c r="N66" s="117">
        <f>N67</f>
        <v>0</v>
      </c>
    </row>
    <row r="67" spans="1:14" s="13" customFormat="1" ht="14.25" customHeight="1">
      <c r="A67" s="35" t="s">
        <v>79</v>
      </c>
      <c r="B67" s="21" t="s">
        <v>17</v>
      </c>
      <c r="C67" s="39" t="s">
        <v>43</v>
      </c>
      <c r="D67" s="39" t="s">
        <v>80</v>
      </c>
      <c r="E67" s="57" t="s">
        <v>44</v>
      </c>
      <c r="F67" s="44">
        <f>F68+F95+F97</f>
        <v>9.7</v>
      </c>
      <c r="G67" s="44">
        <f>G68+G95+G97</f>
        <v>0</v>
      </c>
      <c r="H67" s="44">
        <f>H68+H95+H97</f>
        <v>0</v>
      </c>
      <c r="I67" s="67">
        <f>H67/F67*100</f>
        <v>0</v>
      </c>
      <c r="J67" s="42">
        <f>H67-F67</f>
        <v>-9.7</v>
      </c>
      <c r="K67" s="44">
        <f>K68+K95+K97</f>
        <v>0</v>
      </c>
      <c r="L67" s="67"/>
      <c r="M67" s="159">
        <f>H67-G67</f>
        <v>0</v>
      </c>
      <c r="N67" s="44">
        <f>N68+N95+N97</f>
        <v>0</v>
      </c>
    </row>
    <row r="68" spans="1:14" s="13" customFormat="1" ht="13.5" customHeight="1">
      <c r="A68" s="217" t="s">
        <v>81</v>
      </c>
      <c r="B68" s="220" t="s">
        <v>17</v>
      </c>
      <c r="C68" s="223" t="s">
        <v>43</v>
      </c>
      <c r="D68" s="223" t="s">
        <v>82</v>
      </c>
      <c r="E68" s="231" t="s">
        <v>44</v>
      </c>
      <c r="F68" s="213">
        <f aca="true" t="shared" si="19" ref="F68:N68">F94</f>
        <v>3.2</v>
      </c>
      <c r="G68" s="213">
        <f t="shared" si="19"/>
        <v>0</v>
      </c>
      <c r="H68" s="216">
        <f>H94</f>
        <v>0</v>
      </c>
      <c r="I68" s="216">
        <f t="shared" si="19"/>
        <v>0</v>
      </c>
      <c r="J68" s="226">
        <f t="shared" si="19"/>
        <v>-3.2</v>
      </c>
      <c r="K68" s="216">
        <f t="shared" si="19"/>
        <v>0</v>
      </c>
      <c r="L68" s="216"/>
      <c r="M68" s="226">
        <f t="shared" si="19"/>
        <v>0</v>
      </c>
      <c r="N68" s="216">
        <f t="shared" si="19"/>
        <v>0</v>
      </c>
    </row>
    <row r="69" spans="1:14" s="13" customFormat="1" ht="28.5" customHeight="1" hidden="1">
      <c r="A69" s="218"/>
      <c r="B69" s="221"/>
      <c r="C69" s="224"/>
      <c r="D69" s="224"/>
      <c r="E69" s="232"/>
      <c r="F69" s="214"/>
      <c r="G69" s="214"/>
      <c r="H69" s="214"/>
      <c r="I69" s="229"/>
      <c r="J69" s="227"/>
      <c r="K69" s="214"/>
      <c r="L69" s="229"/>
      <c r="M69" s="227"/>
      <c r="N69" s="214"/>
    </row>
    <row r="70" spans="1:14" s="13" customFormat="1" ht="24.75" customHeight="1" hidden="1" thickBot="1">
      <c r="A70" s="218"/>
      <c r="B70" s="221"/>
      <c r="C70" s="224"/>
      <c r="D70" s="224"/>
      <c r="E70" s="232"/>
      <c r="F70" s="214"/>
      <c r="G70" s="214"/>
      <c r="H70" s="214"/>
      <c r="I70" s="229"/>
      <c r="J70" s="227"/>
      <c r="K70" s="214"/>
      <c r="L70" s="229"/>
      <c r="M70" s="227"/>
      <c r="N70" s="214"/>
    </row>
    <row r="71" spans="1:14" s="13" customFormat="1" ht="14.25" customHeight="1" hidden="1" thickBot="1">
      <c r="A71" s="218"/>
      <c r="B71" s="221"/>
      <c r="C71" s="224"/>
      <c r="D71" s="224"/>
      <c r="E71" s="232"/>
      <c r="F71" s="214"/>
      <c r="G71" s="214"/>
      <c r="H71" s="214"/>
      <c r="I71" s="229"/>
      <c r="J71" s="227"/>
      <c r="K71" s="214"/>
      <c r="L71" s="229"/>
      <c r="M71" s="227"/>
      <c r="N71" s="214"/>
    </row>
    <row r="72" spans="1:14" s="13" customFormat="1" ht="14.25" customHeight="1" hidden="1">
      <c r="A72" s="218"/>
      <c r="B72" s="221"/>
      <c r="C72" s="224"/>
      <c r="D72" s="224"/>
      <c r="E72" s="232"/>
      <c r="F72" s="214"/>
      <c r="G72" s="214"/>
      <c r="H72" s="214"/>
      <c r="I72" s="229"/>
      <c r="J72" s="227"/>
      <c r="K72" s="214"/>
      <c r="L72" s="229"/>
      <c r="M72" s="227"/>
      <c r="N72" s="214"/>
    </row>
    <row r="73" spans="1:14" s="13" customFormat="1" ht="14.25" customHeight="1" hidden="1" thickBot="1">
      <c r="A73" s="218"/>
      <c r="B73" s="221"/>
      <c r="C73" s="224"/>
      <c r="D73" s="224"/>
      <c r="E73" s="232"/>
      <c r="F73" s="214"/>
      <c r="G73" s="214"/>
      <c r="H73" s="214"/>
      <c r="I73" s="229"/>
      <c r="J73" s="227"/>
      <c r="K73" s="214"/>
      <c r="L73" s="229"/>
      <c r="M73" s="227"/>
      <c r="N73" s="214"/>
    </row>
    <row r="74" spans="1:14" ht="15" customHeight="1" hidden="1">
      <c r="A74" s="218"/>
      <c r="B74" s="221"/>
      <c r="C74" s="224"/>
      <c r="D74" s="224"/>
      <c r="E74" s="232"/>
      <c r="F74" s="214"/>
      <c r="G74" s="214"/>
      <c r="H74" s="214"/>
      <c r="I74" s="229"/>
      <c r="J74" s="227"/>
      <c r="K74" s="214"/>
      <c r="L74" s="229"/>
      <c r="M74" s="227"/>
      <c r="N74" s="214"/>
    </row>
    <row r="75" spans="1:14" s="38" customFormat="1" ht="14.25" customHeight="1" hidden="1">
      <c r="A75" s="218"/>
      <c r="B75" s="221"/>
      <c r="C75" s="224"/>
      <c r="D75" s="224"/>
      <c r="E75" s="232"/>
      <c r="F75" s="214"/>
      <c r="G75" s="214"/>
      <c r="H75" s="214"/>
      <c r="I75" s="229"/>
      <c r="J75" s="227"/>
      <c r="K75" s="214"/>
      <c r="L75" s="229"/>
      <c r="M75" s="227"/>
      <c r="N75" s="214"/>
    </row>
    <row r="76" spans="1:14" s="38" customFormat="1" ht="12.75" customHeight="1" hidden="1">
      <c r="A76" s="218"/>
      <c r="B76" s="221"/>
      <c r="C76" s="224"/>
      <c r="D76" s="224"/>
      <c r="E76" s="232"/>
      <c r="F76" s="214"/>
      <c r="G76" s="214"/>
      <c r="H76" s="214"/>
      <c r="I76" s="229"/>
      <c r="J76" s="227"/>
      <c r="K76" s="214"/>
      <c r="L76" s="229"/>
      <c r="M76" s="227"/>
      <c r="N76" s="214"/>
    </row>
    <row r="77" spans="1:14" s="27" customFormat="1" ht="13.5" customHeight="1" hidden="1">
      <c r="A77" s="218"/>
      <c r="B77" s="221"/>
      <c r="C77" s="224"/>
      <c r="D77" s="224"/>
      <c r="E77" s="232"/>
      <c r="F77" s="214"/>
      <c r="G77" s="214"/>
      <c r="H77" s="214"/>
      <c r="I77" s="229"/>
      <c r="J77" s="227"/>
      <c r="K77" s="214"/>
      <c r="L77" s="229"/>
      <c r="M77" s="227"/>
      <c r="N77" s="214"/>
    </row>
    <row r="78" spans="1:14" ht="14.25" customHeight="1" hidden="1">
      <c r="A78" s="218"/>
      <c r="B78" s="221"/>
      <c r="C78" s="224"/>
      <c r="D78" s="224"/>
      <c r="E78" s="232"/>
      <c r="F78" s="214"/>
      <c r="G78" s="214"/>
      <c r="H78" s="214"/>
      <c r="I78" s="229"/>
      <c r="J78" s="227"/>
      <c r="K78" s="214"/>
      <c r="L78" s="229"/>
      <c r="M78" s="227"/>
      <c r="N78" s="214"/>
    </row>
    <row r="79" spans="1:14" ht="14.25" customHeight="1" hidden="1">
      <c r="A79" s="218"/>
      <c r="B79" s="221"/>
      <c r="C79" s="224"/>
      <c r="D79" s="224"/>
      <c r="E79" s="232"/>
      <c r="F79" s="214"/>
      <c r="G79" s="214"/>
      <c r="H79" s="214"/>
      <c r="I79" s="229"/>
      <c r="J79" s="227"/>
      <c r="K79" s="214"/>
      <c r="L79" s="229"/>
      <c r="M79" s="227"/>
      <c r="N79" s="214"/>
    </row>
    <row r="80" spans="1:14" ht="14.25" customHeight="1" hidden="1">
      <c r="A80" s="218"/>
      <c r="B80" s="221"/>
      <c r="C80" s="224"/>
      <c r="D80" s="224"/>
      <c r="E80" s="232"/>
      <c r="F80" s="214"/>
      <c r="G80" s="214"/>
      <c r="H80" s="214"/>
      <c r="I80" s="229"/>
      <c r="J80" s="227"/>
      <c r="K80" s="214"/>
      <c r="L80" s="229"/>
      <c r="M80" s="227"/>
      <c r="N80" s="214"/>
    </row>
    <row r="81" spans="1:14" ht="12.75" customHeight="1" hidden="1">
      <c r="A81" s="218"/>
      <c r="B81" s="221"/>
      <c r="C81" s="224"/>
      <c r="D81" s="224"/>
      <c r="E81" s="232"/>
      <c r="F81" s="214"/>
      <c r="G81" s="214"/>
      <c r="H81" s="214"/>
      <c r="I81" s="229"/>
      <c r="J81" s="227"/>
      <c r="K81" s="214"/>
      <c r="L81" s="229"/>
      <c r="M81" s="227"/>
      <c r="N81" s="214"/>
    </row>
    <row r="82" spans="1:14" ht="14.25" customHeight="1" hidden="1">
      <c r="A82" s="218"/>
      <c r="B82" s="221"/>
      <c r="C82" s="224"/>
      <c r="D82" s="224"/>
      <c r="E82" s="232"/>
      <c r="F82" s="214"/>
      <c r="G82" s="214"/>
      <c r="H82" s="214"/>
      <c r="I82" s="229"/>
      <c r="J82" s="227"/>
      <c r="K82" s="214"/>
      <c r="L82" s="229"/>
      <c r="M82" s="227"/>
      <c r="N82" s="214"/>
    </row>
    <row r="83" spans="1:14" ht="12.75" customHeight="1" hidden="1">
      <c r="A83" s="218"/>
      <c r="B83" s="221"/>
      <c r="C83" s="224"/>
      <c r="D83" s="224"/>
      <c r="E83" s="232"/>
      <c r="F83" s="214"/>
      <c r="G83" s="214"/>
      <c r="H83" s="214"/>
      <c r="I83" s="229"/>
      <c r="J83" s="227"/>
      <c r="K83" s="214"/>
      <c r="L83" s="229"/>
      <c r="M83" s="227"/>
      <c r="N83" s="214"/>
    </row>
    <row r="84" spans="1:14" ht="12.75" customHeight="1" hidden="1">
      <c r="A84" s="218"/>
      <c r="B84" s="221"/>
      <c r="C84" s="224"/>
      <c r="D84" s="224"/>
      <c r="E84" s="232"/>
      <c r="F84" s="214"/>
      <c r="G84" s="214"/>
      <c r="H84" s="214"/>
      <c r="I84" s="229"/>
      <c r="J84" s="227"/>
      <c r="K84" s="214"/>
      <c r="L84" s="229"/>
      <c r="M84" s="227"/>
      <c r="N84" s="214"/>
    </row>
    <row r="85" spans="1:14" ht="14.25" customHeight="1" hidden="1">
      <c r="A85" s="218"/>
      <c r="B85" s="221"/>
      <c r="C85" s="224"/>
      <c r="D85" s="224"/>
      <c r="E85" s="232"/>
      <c r="F85" s="214"/>
      <c r="G85" s="214"/>
      <c r="H85" s="214"/>
      <c r="I85" s="229"/>
      <c r="J85" s="227"/>
      <c r="K85" s="214"/>
      <c r="L85" s="229"/>
      <c r="M85" s="227"/>
      <c r="N85" s="214"/>
    </row>
    <row r="86" spans="1:14" ht="15" customHeight="1" hidden="1">
      <c r="A86" s="218"/>
      <c r="B86" s="221"/>
      <c r="C86" s="224"/>
      <c r="D86" s="224"/>
      <c r="E86" s="232"/>
      <c r="F86" s="214"/>
      <c r="G86" s="214"/>
      <c r="H86" s="214"/>
      <c r="I86" s="229"/>
      <c r="J86" s="227"/>
      <c r="K86" s="214"/>
      <c r="L86" s="229"/>
      <c r="M86" s="227"/>
      <c r="N86" s="214"/>
    </row>
    <row r="87" spans="1:14" ht="18" customHeight="1" hidden="1">
      <c r="A87" s="218"/>
      <c r="B87" s="221"/>
      <c r="C87" s="224"/>
      <c r="D87" s="224"/>
      <c r="E87" s="232"/>
      <c r="F87" s="214"/>
      <c r="G87" s="214"/>
      <c r="H87" s="214"/>
      <c r="I87" s="229"/>
      <c r="J87" s="227"/>
      <c r="K87" s="214"/>
      <c r="L87" s="229"/>
      <c r="M87" s="227"/>
      <c r="N87" s="214"/>
    </row>
    <row r="88" spans="1:14" ht="15.75" customHeight="1" hidden="1">
      <c r="A88" s="218"/>
      <c r="B88" s="221"/>
      <c r="C88" s="224"/>
      <c r="D88" s="224"/>
      <c r="E88" s="232"/>
      <c r="F88" s="214"/>
      <c r="G88" s="214"/>
      <c r="H88" s="214"/>
      <c r="I88" s="229"/>
      <c r="J88" s="227"/>
      <c r="K88" s="214"/>
      <c r="L88" s="229"/>
      <c r="M88" s="227"/>
      <c r="N88" s="214"/>
    </row>
    <row r="89" spans="1:14" ht="12.75" customHeight="1" hidden="1">
      <c r="A89" s="218"/>
      <c r="B89" s="221"/>
      <c r="C89" s="224"/>
      <c r="D89" s="224"/>
      <c r="E89" s="232"/>
      <c r="F89" s="214"/>
      <c r="G89" s="214"/>
      <c r="H89" s="214"/>
      <c r="I89" s="229"/>
      <c r="J89" s="227"/>
      <c r="K89" s="214"/>
      <c r="L89" s="229"/>
      <c r="M89" s="227"/>
      <c r="N89" s="214"/>
    </row>
    <row r="90" spans="1:14" ht="12.75" customHeight="1" hidden="1">
      <c r="A90" s="218"/>
      <c r="B90" s="221"/>
      <c r="C90" s="224"/>
      <c r="D90" s="224"/>
      <c r="E90" s="232"/>
      <c r="F90" s="214"/>
      <c r="G90" s="214"/>
      <c r="H90" s="214"/>
      <c r="I90" s="229"/>
      <c r="J90" s="227"/>
      <c r="K90" s="214"/>
      <c r="L90" s="229"/>
      <c r="M90" s="227"/>
      <c r="N90" s="214"/>
    </row>
    <row r="91" spans="1:14" ht="24.75" customHeight="1" hidden="1">
      <c r="A91" s="218"/>
      <c r="B91" s="221"/>
      <c r="C91" s="224"/>
      <c r="D91" s="224"/>
      <c r="E91" s="232"/>
      <c r="F91" s="214"/>
      <c r="G91" s="214"/>
      <c r="H91" s="214"/>
      <c r="I91" s="229"/>
      <c r="J91" s="227"/>
      <c r="K91" s="214"/>
      <c r="L91" s="229"/>
      <c r="M91" s="227"/>
      <c r="N91" s="214"/>
    </row>
    <row r="92" spans="1:14" ht="18" customHeight="1" hidden="1" thickBot="1">
      <c r="A92" s="218"/>
      <c r="B92" s="221"/>
      <c r="C92" s="224"/>
      <c r="D92" s="224"/>
      <c r="E92" s="232"/>
      <c r="F92" s="214"/>
      <c r="G92" s="214"/>
      <c r="H92" s="214"/>
      <c r="I92" s="229"/>
      <c r="J92" s="227"/>
      <c r="K92" s="214"/>
      <c r="L92" s="229"/>
      <c r="M92" s="227"/>
      <c r="N92" s="214"/>
    </row>
    <row r="93" spans="1:14" ht="23.25" customHeight="1">
      <c r="A93" s="219"/>
      <c r="B93" s="222"/>
      <c r="C93" s="225"/>
      <c r="D93" s="225"/>
      <c r="E93" s="233"/>
      <c r="F93" s="215"/>
      <c r="G93" s="215"/>
      <c r="H93" s="215"/>
      <c r="I93" s="230"/>
      <c r="J93" s="228"/>
      <c r="K93" s="215"/>
      <c r="L93" s="230"/>
      <c r="M93" s="228"/>
      <c r="N93" s="215"/>
    </row>
    <row r="94" spans="1:14" ht="14.25" customHeight="1">
      <c r="A94" s="58" t="s">
        <v>68</v>
      </c>
      <c r="B94" s="59" t="s">
        <v>17</v>
      </c>
      <c r="C94" s="60" t="s">
        <v>43</v>
      </c>
      <c r="D94" s="60" t="s">
        <v>82</v>
      </c>
      <c r="E94" s="64" t="s">
        <v>110</v>
      </c>
      <c r="F94" s="116">
        <v>3.2</v>
      </c>
      <c r="G94" s="116"/>
      <c r="H94" s="116"/>
      <c r="I94" s="152">
        <f>H94/F94*100</f>
        <v>0</v>
      </c>
      <c r="J94" s="129">
        <f>H94-F94</f>
        <v>-3.2</v>
      </c>
      <c r="K94" s="116">
        <f>H94</f>
        <v>0</v>
      </c>
      <c r="L94" s="152"/>
      <c r="M94" s="159">
        <f>H94-G94</f>
        <v>0</v>
      </c>
      <c r="N94" s="116">
        <f>K94</f>
        <v>0</v>
      </c>
    </row>
    <row r="95" spans="1:14" ht="15" customHeight="1">
      <c r="A95" s="58" t="s">
        <v>83</v>
      </c>
      <c r="B95" s="59" t="s">
        <v>17</v>
      </c>
      <c r="C95" s="60" t="s">
        <v>43</v>
      </c>
      <c r="D95" s="60" t="s">
        <v>84</v>
      </c>
      <c r="E95" s="64" t="s">
        <v>44</v>
      </c>
      <c r="F95" s="116">
        <f aca="true" t="shared" si="20" ref="F95:N95">F96</f>
        <v>3.2</v>
      </c>
      <c r="G95" s="116">
        <f t="shared" si="20"/>
        <v>0</v>
      </c>
      <c r="H95" s="116">
        <f t="shared" si="20"/>
        <v>0</v>
      </c>
      <c r="I95" s="152">
        <f t="shared" si="20"/>
        <v>0</v>
      </c>
      <c r="J95" s="129">
        <f t="shared" si="20"/>
        <v>-3.2</v>
      </c>
      <c r="K95" s="116">
        <f t="shared" si="20"/>
        <v>0</v>
      </c>
      <c r="L95" s="152">
        <f t="shared" si="20"/>
        <v>0</v>
      </c>
      <c r="M95" s="140">
        <f t="shared" si="20"/>
        <v>0</v>
      </c>
      <c r="N95" s="116">
        <f t="shared" si="20"/>
        <v>0</v>
      </c>
    </row>
    <row r="96" spans="1:14" ht="18" customHeight="1">
      <c r="A96" s="58" t="s">
        <v>68</v>
      </c>
      <c r="B96" s="59" t="s">
        <v>17</v>
      </c>
      <c r="C96" s="60" t="s">
        <v>43</v>
      </c>
      <c r="D96" s="60" t="s">
        <v>84</v>
      </c>
      <c r="E96" s="64" t="s">
        <v>110</v>
      </c>
      <c r="F96" s="116">
        <v>3.2</v>
      </c>
      <c r="G96" s="116"/>
      <c r="H96" s="116"/>
      <c r="I96" s="152">
        <f>H96/F96*100</f>
        <v>0</v>
      </c>
      <c r="J96" s="129">
        <f>H96-F96</f>
        <v>-3.2</v>
      </c>
      <c r="K96" s="116">
        <f>H96</f>
        <v>0</v>
      </c>
      <c r="L96" s="152"/>
      <c r="M96" s="127">
        <f>H96-G96</f>
        <v>0</v>
      </c>
      <c r="N96" s="116">
        <f>K96</f>
        <v>0</v>
      </c>
    </row>
    <row r="97" spans="1:14" ht="23.25" customHeight="1">
      <c r="A97" s="58" t="s">
        <v>85</v>
      </c>
      <c r="B97" s="59" t="s">
        <v>17</v>
      </c>
      <c r="C97" s="60" t="s">
        <v>43</v>
      </c>
      <c r="D97" s="60" t="s">
        <v>86</v>
      </c>
      <c r="E97" s="64" t="s">
        <v>44</v>
      </c>
      <c r="F97" s="116">
        <f>F98</f>
        <v>3.3</v>
      </c>
      <c r="G97" s="116">
        <f aca="true" t="shared" si="21" ref="G97:N97">G98</f>
        <v>0</v>
      </c>
      <c r="H97" s="116">
        <f t="shared" si="21"/>
        <v>0</v>
      </c>
      <c r="I97" s="152">
        <f t="shared" si="21"/>
        <v>0</v>
      </c>
      <c r="J97" s="129">
        <f t="shared" si="21"/>
        <v>-3.3</v>
      </c>
      <c r="K97" s="116">
        <f t="shared" si="21"/>
        <v>0</v>
      </c>
      <c r="L97" s="152">
        <f t="shared" si="21"/>
        <v>0</v>
      </c>
      <c r="M97" s="140">
        <f t="shared" si="21"/>
        <v>0</v>
      </c>
      <c r="N97" s="116">
        <f t="shared" si="21"/>
        <v>0</v>
      </c>
    </row>
    <row r="98" spans="1:14" ht="18" customHeight="1" thickBot="1">
      <c r="A98" s="58" t="s">
        <v>68</v>
      </c>
      <c r="B98" s="18" t="s">
        <v>17</v>
      </c>
      <c r="C98" s="19" t="s">
        <v>43</v>
      </c>
      <c r="D98" s="19" t="s">
        <v>86</v>
      </c>
      <c r="E98" s="20" t="s">
        <v>110</v>
      </c>
      <c r="F98" s="43">
        <v>3.3</v>
      </c>
      <c r="G98" s="43"/>
      <c r="H98" s="137"/>
      <c r="I98" s="67">
        <f>H98/F98*100</f>
        <v>0</v>
      </c>
      <c r="J98" s="42">
        <f>H98-F98</f>
        <v>-3.3</v>
      </c>
      <c r="K98" s="137">
        <f>H98</f>
        <v>0</v>
      </c>
      <c r="L98" s="67"/>
      <c r="M98" s="127">
        <f>H98-G98</f>
        <v>0</v>
      </c>
      <c r="N98" s="137">
        <f>K98</f>
        <v>0</v>
      </c>
    </row>
    <row r="99" spans="1:14" s="92" customFormat="1" ht="32.25" customHeight="1">
      <c r="A99" s="86" t="s">
        <v>25</v>
      </c>
      <c r="B99" s="87" t="s">
        <v>20</v>
      </c>
      <c r="C99" s="90" t="s">
        <v>29</v>
      </c>
      <c r="D99" s="90" t="s">
        <v>61</v>
      </c>
      <c r="E99" s="91" t="s">
        <v>44</v>
      </c>
      <c r="F99" s="120">
        <f aca="true" t="shared" si="22" ref="F99:K99">F100</f>
        <v>1252.8</v>
      </c>
      <c r="G99" s="120">
        <f t="shared" si="22"/>
        <v>290.3</v>
      </c>
      <c r="H99" s="120">
        <f t="shared" si="22"/>
        <v>290.3</v>
      </c>
      <c r="I99" s="138">
        <f t="shared" si="22"/>
        <v>23.17209450830141</v>
      </c>
      <c r="J99" s="118">
        <f t="shared" si="22"/>
        <v>-962.5</v>
      </c>
      <c r="K99" s="120">
        <f t="shared" si="22"/>
        <v>290.3</v>
      </c>
      <c r="L99" s="138">
        <f>L100</f>
        <v>100</v>
      </c>
      <c r="M99" s="105">
        <f>M100</f>
        <v>0</v>
      </c>
      <c r="N99" s="120">
        <f>N100</f>
        <v>290.3</v>
      </c>
    </row>
    <row r="100" spans="1:14" ht="15">
      <c r="A100" s="30" t="s">
        <v>26</v>
      </c>
      <c r="B100" s="4" t="s">
        <v>20</v>
      </c>
      <c r="C100" s="5" t="s">
        <v>11</v>
      </c>
      <c r="D100" s="5" t="s">
        <v>61</v>
      </c>
      <c r="E100" s="12" t="s">
        <v>44</v>
      </c>
      <c r="F100" s="43">
        <f>F101</f>
        <v>1252.8</v>
      </c>
      <c r="G100" s="43">
        <f>G101</f>
        <v>290.3</v>
      </c>
      <c r="H100" s="43">
        <f>H101</f>
        <v>290.3</v>
      </c>
      <c r="I100" s="67">
        <f>H100/F100*100</f>
        <v>23.17209450830141</v>
      </c>
      <c r="J100" s="42">
        <f>H100-F100</f>
        <v>-962.5</v>
      </c>
      <c r="K100" s="43">
        <f>K101</f>
        <v>290.3</v>
      </c>
      <c r="L100" s="154">
        <f>H100/G100*100</f>
        <v>100</v>
      </c>
      <c r="M100" s="127">
        <f>H100-G100</f>
        <v>0</v>
      </c>
      <c r="N100" s="43">
        <f>N101</f>
        <v>290.3</v>
      </c>
    </row>
    <row r="101" spans="1:14" ht="25.5">
      <c r="A101" s="35" t="s">
        <v>32</v>
      </c>
      <c r="B101" s="24" t="s">
        <v>20</v>
      </c>
      <c r="C101" s="25" t="s">
        <v>11</v>
      </c>
      <c r="D101" s="25" t="s">
        <v>124</v>
      </c>
      <c r="E101" s="26" t="s">
        <v>44</v>
      </c>
      <c r="F101" s="43">
        <f aca="true" t="shared" si="23" ref="F101:K101">F102</f>
        <v>1252.8</v>
      </c>
      <c r="G101" s="43">
        <f t="shared" si="23"/>
        <v>290.3</v>
      </c>
      <c r="H101" s="43">
        <f t="shared" si="23"/>
        <v>290.3</v>
      </c>
      <c r="I101" s="67">
        <f t="shared" si="23"/>
        <v>23.17209450830141</v>
      </c>
      <c r="J101" s="42">
        <f t="shared" si="23"/>
        <v>-962.5</v>
      </c>
      <c r="K101" s="43">
        <f t="shared" si="23"/>
        <v>290.3</v>
      </c>
      <c r="L101" s="67">
        <f>L102</f>
        <v>100</v>
      </c>
      <c r="M101" s="104">
        <f>M102</f>
        <v>0</v>
      </c>
      <c r="N101" s="43">
        <f>N102</f>
        <v>290.3</v>
      </c>
    </row>
    <row r="102" spans="1:14" s="27" customFormat="1" ht="14.25" customHeight="1">
      <c r="A102" s="34" t="s">
        <v>77</v>
      </c>
      <c r="B102" s="18" t="s">
        <v>20</v>
      </c>
      <c r="C102" s="19" t="s">
        <v>11</v>
      </c>
      <c r="D102" s="19" t="s">
        <v>76</v>
      </c>
      <c r="E102" s="20" t="s">
        <v>44</v>
      </c>
      <c r="F102" s="43">
        <v>1252.8</v>
      </c>
      <c r="G102" s="43">
        <f>G124</f>
        <v>290.3</v>
      </c>
      <c r="H102" s="43">
        <v>290.3</v>
      </c>
      <c r="I102" s="67">
        <f>H102/F102*100</f>
        <v>23.17209450830141</v>
      </c>
      <c r="J102" s="42">
        <f>H102-F102</f>
        <v>-962.5</v>
      </c>
      <c r="K102" s="43">
        <f>H102</f>
        <v>290.3</v>
      </c>
      <c r="L102" s="67">
        <f>H102/G102*100</f>
        <v>100</v>
      </c>
      <c r="M102" s="127">
        <f>H102-G102</f>
        <v>0</v>
      </c>
      <c r="N102" s="43">
        <f>K102</f>
        <v>290.3</v>
      </c>
    </row>
    <row r="103" spans="1:14" ht="34.5" customHeight="1" hidden="1">
      <c r="A103" s="31"/>
      <c r="B103" s="6"/>
      <c r="C103" s="7"/>
      <c r="D103" s="7"/>
      <c r="E103" s="8"/>
      <c r="F103" s="115"/>
      <c r="G103" s="61"/>
      <c r="H103" s="130"/>
      <c r="I103" s="67"/>
      <c r="J103" s="42"/>
      <c r="K103" s="130"/>
      <c r="L103" s="67"/>
      <c r="M103" s="104"/>
      <c r="N103" s="130"/>
    </row>
    <row r="104" spans="1:14" ht="16.5" customHeight="1" hidden="1">
      <c r="A104" s="32"/>
      <c r="B104" s="9"/>
      <c r="C104" s="10"/>
      <c r="D104" s="10"/>
      <c r="E104" s="11"/>
      <c r="F104" s="115"/>
      <c r="G104" s="61"/>
      <c r="H104" s="126"/>
      <c r="I104" s="67"/>
      <c r="J104" s="42"/>
      <c r="K104" s="126"/>
      <c r="L104" s="67"/>
      <c r="M104" s="104"/>
      <c r="N104" s="126"/>
    </row>
    <row r="105" spans="1:14" ht="13.5" customHeight="1" hidden="1" thickBot="1">
      <c r="A105" s="34"/>
      <c r="B105" s="18"/>
      <c r="C105" s="19"/>
      <c r="D105" s="19"/>
      <c r="E105" s="20"/>
      <c r="F105" s="115"/>
      <c r="G105" s="61"/>
      <c r="H105" s="130"/>
      <c r="I105" s="67"/>
      <c r="J105" s="42"/>
      <c r="K105" s="130"/>
      <c r="L105" s="67"/>
      <c r="M105" s="104"/>
      <c r="N105" s="130"/>
    </row>
    <row r="106" spans="1:14" ht="13.5" customHeight="1" hidden="1" thickBot="1">
      <c r="A106" s="34"/>
      <c r="B106" s="18"/>
      <c r="C106" s="19"/>
      <c r="D106" s="19"/>
      <c r="E106" s="20"/>
      <c r="F106" s="115"/>
      <c r="G106" s="61"/>
      <c r="H106" s="130"/>
      <c r="I106" s="67"/>
      <c r="J106" s="42"/>
      <c r="K106" s="130"/>
      <c r="L106" s="67"/>
      <c r="M106" s="104"/>
      <c r="N106" s="130"/>
    </row>
    <row r="107" spans="1:14" ht="13.5" customHeight="1" hidden="1" thickBot="1">
      <c r="A107" s="34"/>
      <c r="B107" s="18"/>
      <c r="C107" s="19"/>
      <c r="D107" s="19"/>
      <c r="E107" s="20"/>
      <c r="F107" s="115"/>
      <c r="G107" s="61"/>
      <c r="H107" s="126"/>
      <c r="I107" s="67"/>
      <c r="J107" s="42"/>
      <c r="K107" s="126"/>
      <c r="L107" s="67"/>
      <c r="M107" s="104"/>
      <c r="N107" s="126"/>
    </row>
    <row r="108" spans="1:14" ht="25.5" customHeight="1" hidden="1">
      <c r="A108" s="48"/>
      <c r="B108" s="18"/>
      <c r="C108" s="19"/>
      <c r="D108" s="19"/>
      <c r="E108" s="20"/>
      <c r="F108" s="115"/>
      <c r="G108" s="61"/>
      <c r="H108" s="130"/>
      <c r="I108" s="67"/>
      <c r="J108" s="42"/>
      <c r="K108" s="130"/>
      <c r="L108" s="67"/>
      <c r="M108" s="104"/>
      <c r="N108" s="130"/>
    </row>
    <row r="109" spans="1:14" ht="15.75" customHeight="1" hidden="1">
      <c r="A109" s="34"/>
      <c r="B109" s="18"/>
      <c r="C109" s="19"/>
      <c r="D109" s="19"/>
      <c r="E109" s="20"/>
      <c r="F109" s="115"/>
      <c r="G109" s="61"/>
      <c r="H109" s="130"/>
      <c r="I109" s="67"/>
      <c r="J109" s="42"/>
      <c r="K109" s="130"/>
      <c r="L109" s="67"/>
      <c r="M109" s="104"/>
      <c r="N109" s="130"/>
    </row>
    <row r="110" spans="1:14" ht="13.5" customHeight="1" hidden="1" thickBot="1">
      <c r="A110" s="34"/>
      <c r="B110" s="18"/>
      <c r="C110" s="19"/>
      <c r="D110" s="19"/>
      <c r="E110" s="20"/>
      <c r="F110" s="115"/>
      <c r="G110" s="61"/>
      <c r="H110" s="126"/>
      <c r="I110" s="67"/>
      <c r="J110" s="42"/>
      <c r="K110" s="126"/>
      <c r="L110" s="67"/>
      <c r="M110" s="104"/>
      <c r="N110" s="126"/>
    </row>
    <row r="111" spans="1:14" ht="15.75" customHeight="1" hidden="1" thickBot="1">
      <c r="A111" s="28"/>
      <c r="B111" s="2"/>
      <c r="C111" s="15"/>
      <c r="D111" s="15"/>
      <c r="E111" s="16"/>
      <c r="F111" s="119"/>
      <c r="G111" s="66"/>
      <c r="H111" s="131"/>
      <c r="I111" s="67"/>
      <c r="J111" s="42"/>
      <c r="K111" s="131"/>
      <c r="L111" s="67"/>
      <c r="M111" s="104"/>
      <c r="N111" s="131"/>
    </row>
    <row r="112" spans="1:14" ht="22.5" customHeight="1" hidden="1">
      <c r="A112" s="30"/>
      <c r="B112" s="4"/>
      <c r="C112" s="5"/>
      <c r="D112" s="5"/>
      <c r="E112" s="12"/>
      <c r="F112" s="115"/>
      <c r="G112" s="61"/>
      <c r="H112" s="130"/>
      <c r="I112" s="67"/>
      <c r="J112" s="42"/>
      <c r="K112" s="130"/>
      <c r="L112" s="67"/>
      <c r="M112" s="104"/>
      <c r="N112" s="130"/>
    </row>
    <row r="113" spans="1:14" ht="33.75" customHeight="1" hidden="1">
      <c r="A113" s="31"/>
      <c r="B113" s="6"/>
      <c r="C113" s="7"/>
      <c r="D113" s="7"/>
      <c r="E113" s="8"/>
      <c r="F113" s="115"/>
      <c r="G113" s="61"/>
      <c r="H113" s="130"/>
      <c r="I113" s="67"/>
      <c r="J113" s="42"/>
      <c r="K113" s="130"/>
      <c r="L113" s="67"/>
      <c r="M113" s="104"/>
      <c r="N113" s="130"/>
    </row>
    <row r="114" spans="1:14" ht="16.5" customHeight="1" hidden="1">
      <c r="A114" s="32"/>
      <c r="B114" s="9"/>
      <c r="C114" s="10"/>
      <c r="D114" s="10"/>
      <c r="E114" s="11"/>
      <c r="F114" s="115"/>
      <c r="G114" s="61"/>
      <c r="H114" s="126"/>
      <c r="I114" s="67"/>
      <c r="J114" s="42"/>
      <c r="K114" s="126"/>
      <c r="L114" s="67"/>
      <c r="M114" s="104"/>
      <c r="N114" s="126"/>
    </row>
    <row r="115" spans="1:14" ht="15.75" customHeight="1" hidden="1">
      <c r="A115" s="31"/>
      <c r="B115" s="6"/>
      <c r="C115" s="7"/>
      <c r="D115" s="7"/>
      <c r="E115" s="8"/>
      <c r="F115" s="115"/>
      <c r="G115" s="61"/>
      <c r="H115" s="130"/>
      <c r="I115" s="67"/>
      <c r="J115" s="42"/>
      <c r="K115" s="130"/>
      <c r="L115" s="67"/>
      <c r="M115" s="104"/>
      <c r="N115" s="130"/>
    </row>
    <row r="116" spans="1:14" ht="14.25" customHeight="1" hidden="1">
      <c r="A116" s="32"/>
      <c r="B116" s="9"/>
      <c r="C116" s="10"/>
      <c r="D116" s="10"/>
      <c r="E116" s="11"/>
      <c r="F116" s="115"/>
      <c r="G116" s="61"/>
      <c r="H116" s="126"/>
      <c r="I116" s="67"/>
      <c r="J116" s="42"/>
      <c r="K116" s="126"/>
      <c r="L116" s="67"/>
      <c r="M116" s="104"/>
      <c r="N116" s="126"/>
    </row>
    <row r="117" spans="1:14" ht="15.75" customHeight="1" hidden="1">
      <c r="A117" s="31"/>
      <c r="B117" s="6"/>
      <c r="C117" s="7"/>
      <c r="D117" s="7"/>
      <c r="E117" s="8"/>
      <c r="F117" s="115"/>
      <c r="G117" s="61"/>
      <c r="H117" s="130"/>
      <c r="I117" s="67"/>
      <c r="J117" s="42"/>
      <c r="K117" s="130"/>
      <c r="L117" s="67"/>
      <c r="M117" s="104"/>
      <c r="N117" s="130"/>
    </row>
    <row r="118" spans="1:14" ht="15.75" customHeight="1" hidden="1">
      <c r="A118" s="32"/>
      <c r="B118" s="9"/>
      <c r="C118" s="10"/>
      <c r="D118" s="10"/>
      <c r="E118" s="11"/>
      <c r="F118" s="115"/>
      <c r="G118" s="61"/>
      <c r="H118" s="126"/>
      <c r="I118" s="67"/>
      <c r="J118" s="42"/>
      <c r="K118" s="126"/>
      <c r="L118" s="67"/>
      <c r="M118" s="104"/>
      <c r="N118" s="126"/>
    </row>
    <row r="119" spans="1:14" ht="13.5" customHeight="1" hidden="1" thickBot="1">
      <c r="A119" s="31"/>
      <c r="B119" s="6"/>
      <c r="C119" s="7"/>
      <c r="D119" s="7"/>
      <c r="E119" s="8"/>
      <c r="F119" s="115"/>
      <c r="G119" s="61"/>
      <c r="H119" s="130"/>
      <c r="I119" s="67"/>
      <c r="J119" s="42"/>
      <c r="K119" s="130"/>
      <c r="L119" s="67"/>
      <c r="M119" s="104"/>
      <c r="N119" s="130"/>
    </row>
    <row r="120" spans="1:14" ht="13.5" customHeight="1" hidden="1">
      <c r="A120" s="32"/>
      <c r="B120" s="9"/>
      <c r="C120" s="10"/>
      <c r="D120" s="10"/>
      <c r="E120" s="11"/>
      <c r="F120" s="115"/>
      <c r="G120" s="61"/>
      <c r="H120" s="126"/>
      <c r="I120" s="67"/>
      <c r="J120" s="42"/>
      <c r="K120" s="126"/>
      <c r="L120" s="67"/>
      <c r="M120" s="104"/>
      <c r="N120" s="126"/>
    </row>
    <row r="121" spans="1:14" ht="15" customHeight="1" hidden="1" thickBot="1">
      <c r="A121" s="30"/>
      <c r="B121" s="4"/>
      <c r="C121" s="5"/>
      <c r="D121" s="5"/>
      <c r="E121" s="12"/>
      <c r="F121" s="115"/>
      <c r="G121" s="61"/>
      <c r="H121" s="130"/>
      <c r="I121" s="67"/>
      <c r="J121" s="42"/>
      <c r="K121" s="130"/>
      <c r="L121" s="67"/>
      <c r="M121" s="104"/>
      <c r="N121" s="130"/>
    </row>
    <row r="122" spans="1:14" ht="15.75" customHeight="1" hidden="1">
      <c r="A122" s="31"/>
      <c r="B122" s="6"/>
      <c r="C122" s="7"/>
      <c r="D122" s="7"/>
      <c r="E122" s="17"/>
      <c r="F122" s="115"/>
      <c r="G122" s="61"/>
      <c r="H122" s="130"/>
      <c r="I122" s="67"/>
      <c r="J122" s="42"/>
      <c r="K122" s="130"/>
      <c r="L122" s="67"/>
      <c r="M122" s="104"/>
      <c r="N122" s="130"/>
    </row>
    <row r="123" spans="1:14" ht="13.5" customHeight="1" hidden="1" thickBot="1">
      <c r="A123" s="32"/>
      <c r="B123" s="9"/>
      <c r="C123" s="10"/>
      <c r="D123" s="10"/>
      <c r="E123" s="166"/>
      <c r="F123" s="115"/>
      <c r="G123" s="61"/>
      <c r="H123" s="126"/>
      <c r="I123" s="67"/>
      <c r="J123" s="42"/>
      <c r="K123" s="126"/>
      <c r="L123" s="67"/>
      <c r="M123" s="104"/>
      <c r="N123" s="126"/>
    </row>
    <row r="124" spans="1:14" s="27" customFormat="1" ht="40.5" customHeight="1" thickBot="1">
      <c r="A124" s="34" t="s">
        <v>125</v>
      </c>
      <c r="B124" s="18" t="s">
        <v>20</v>
      </c>
      <c r="C124" s="19" t="s">
        <v>11</v>
      </c>
      <c r="D124" s="19" t="s">
        <v>76</v>
      </c>
      <c r="E124" s="20" t="s">
        <v>123</v>
      </c>
      <c r="F124" s="43">
        <v>1252.8</v>
      </c>
      <c r="G124" s="43">
        <v>290.3</v>
      </c>
      <c r="H124" s="43">
        <v>290.3</v>
      </c>
      <c r="I124" s="67">
        <f>H124/F124*100</f>
        <v>23.17209450830141</v>
      </c>
      <c r="J124" s="42">
        <f>H124-F124</f>
        <v>-962.5</v>
      </c>
      <c r="K124" s="43">
        <f>H124</f>
        <v>290.3</v>
      </c>
      <c r="L124" s="67">
        <f>H124/G124*100</f>
        <v>100</v>
      </c>
      <c r="M124" s="127">
        <f>H124-G124</f>
        <v>0</v>
      </c>
      <c r="N124" s="43">
        <f>K124</f>
        <v>290.3</v>
      </c>
    </row>
    <row r="125" spans="1:14" s="92" customFormat="1" ht="16.5" thickBot="1">
      <c r="A125" s="93" t="s">
        <v>28</v>
      </c>
      <c r="B125" s="94" t="s">
        <v>29</v>
      </c>
      <c r="C125" s="95" t="s">
        <v>29</v>
      </c>
      <c r="D125" s="96">
        <v>0</v>
      </c>
      <c r="E125" s="167" t="s">
        <v>44</v>
      </c>
      <c r="F125" s="158">
        <f>F12+F43+F49+F58+F99</f>
        <v>2071.7</v>
      </c>
      <c r="G125" s="132">
        <f>G12+G43+G49+G58+G99</f>
        <v>639.5</v>
      </c>
      <c r="H125" s="132">
        <f>H12+H43+H49+H58+H99</f>
        <v>638.4000000000001</v>
      </c>
      <c r="I125" s="138">
        <f>H125/F125*100</f>
        <v>30.81527248153691</v>
      </c>
      <c r="J125" s="118">
        <f>H125-F125</f>
        <v>-1433.2999999999997</v>
      </c>
      <c r="K125" s="120">
        <f>K12+K43+K49+K58+K99</f>
        <v>539.4000000000001</v>
      </c>
      <c r="L125" s="157">
        <f>H125/G125*100</f>
        <v>99.82799061767007</v>
      </c>
      <c r="M125" s="165">
        <f>H125-G125</f>
        <v>-1.099999999999909</v>
      </c>
      <c r="N125" s="132">
        <f>N12+N43+N49+N58+N99</f>
        <v>478.5</v>
      </c>
    </row>
    <row r="126" spans="10:11" s="14" customFormat="1" ht="12.75">
      <c r="J126" s="168"/>
      <c r="K126" s="169"/>
    </row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ht="12.75">
      <c r="K138" s="14"/>
    </row>
  </sheetData>
  <sheetProtection/>
  <autoFilter ref="A12:F125"/>
  <mergeCells count="32">
    <mergeCell ref="N9:N11"/>
    <mergeCell ref="N68:N93"/>
    <mergeCell ref="C1:F1"/>
    <mergeCell ref="M68:M93"/>
    <mergeCell ref="I68:I93"/>
    <mergeCell ref="J68:J93"/>
    <mergeCell ref="K68:K93"/>
    <mergeCell ref="L68:L93"/>
    <mergeCell ref="E68:E93"/>
    <mergeCell ref="F68:F93"/>
    <mergeCell ref="G68:G93"/>
    <mergeCell ref="H68:H93"/>
    <mergeCell ref="A68:A93"/>
    <mergeCell ref="B68:B93"/>
    <mergeCell ref="C68:C93"/>
    <mergeCell ref="D68:D93"/>
    <mergeCell ref="L9:L11"/>
    <mergeCell ref="G9:G11"/>
    <mergeCell ref="M9:M11"/>
    <mergeCell ref="H9:H11"/>
    <mergeCell ref="I9:I11"/>
    <mergeCell ref="J9:J11"/>
    <mergeCell ref="I1:L1"/>
    <mergeCell ref="A6:L7"/>
    <mergeCell ref="C4:M4"/>
    <mergeCell ref="B9:B11"/>
    <mergeCell ref="A9:A11"/>
    <mergeCell ref="F9:F11"/>
    <mergeCell ref="E9:E11"/>
    <mergeCell ref="D9:D11"/>
    <mergeCell ref="C9:C11"/>
    <mergeCell ref="K9:K11"/>
  </mergeCells>
  <printOptions/>
  <pageMargins left="0.2362204724409449" right="0.31496062992125984" top="0.9055118110236221" bottom="0.31496062992125984" header="0.2755905511811024" footer="0.31496062992125984"/>
  <pageSetup fitToHeight="100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2013-05-29T11:17:45Z</cp:lastPrinted>
  <dcterms:created xsi:type="dcterms:W3CDTF">2004-10-22T12:47:09Z</dcterms:created>
  <dcterms:modified xsi:type="dcterms:W3CDTF">2013-05-31T07:21:57Z</dcterms:modified>
  <cp:category/>
  <cp:version/>
  <cp:contentType/>
  <cp:contentStatus/>
</cp:coreProperties>
</file>